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I:\Antibiorésistance\Dossiers thématiques évolutifs\Groupes de travail\GT indicateurs (généraux)\2024\Données 2023\"/>
    </mc:Choice>
  </mc:AlternateContent>
  <xr:revisionPtr revIDLastSave="0" documentId="13_ncr:1_{8E3F31FE-5476-4B54-8D4A-1C3A784FCEE0}" xr6:coauthVersionLast="47" xr6:coauthVersionMax="47" xr10:uidLastSave="{00000000-0000-0000-0000-000000000000}"/>
  <bookViews>
    <workbookView xWindow="-120" yWindow="-120" windowWidth="29040" windowHeight="15840" tabRatio="668" firstSheet="4" activeTab="5" xr2:uid="{5C8B18FE-85AC-4EB6-8739-5B5E9DF116CC}"/>
  </bookViews>
  <sheets>
    <sheet name="Général données nationales" sheetId="12" r:id="rId1"/>
    <sheet name="DREES" sheetId="20" r:id="rId2"/>
    <sheet name="Cnam" sheetId="21" r:id="rId3"/>
    <sheet name="ANSM" sheetId="10" r:id="rId4"/>
    <sheet name="HAS" sheetId="3" r:id="rId5"/>
    <sheet name="SpF" sheetId="11" r:id="rId6"/>
    <sheet name="MATIS" sheetId="13" r:id="rId7"/>
    <sheet name="PRIMO" sheetId="14" r:id="rId8"/>
    <sheet name="SPARES" sheetId="15" r:id="rId9"/>
    <sheet name="SPICMI" sheetId="18" r:id="rId10"/>
    <sheet name="SPIADI" sheetId="17" r:id="rId11"/>
  </sheets>
  <definedNames>
    <definedName name="_xlnm._FilterDatabase" localSheetId="0" hidden="1">'Général données nationales'!$A$5:$G$95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7" i="12" l="1"/>
  <c r="F78" i="12" a="1"/>
  <c r="F78" i="12" s="1"/>
  <c r="F79" i="12" a="1"/>
  <c r="F79" i="12" s="1"/>
  <c r="F80" i="12" a="1"/>
  <c r="F80" i="12" s="1"/>
  <c r="F81" i="12" a="1"/>
  <c r="F81" i="12" s="1"/>
  <c r="F77" i="12" a="1"/>
  <c r="F77" i="12" s="1"/>
  <c r="B81" i="12"/>
  <c r="G41" i="12"/>
  <c r="G42" i="12"/>
  <c r="G43" i="12"/>
  <c r="G44" i="12"/>
  <c r="G45" i="12"/>
  <c r="G46" i="12"/>
  <c r="G40" i="12"/>
  <c r="F41" i="12"/>
  <c r="F42" i="12"/>
  <c r="F43" i="12"/>
  <c r="F44" i="12"/>
  <c r="F45" i="12"/>
  <c r="F46" i="12"/>
  <c r="F40" i="12"/>
  <c r="B80" i="12"/>
  <c r="F34" i="12" l="1" a="1"/>
  <c r="F34" i="12" s="1"/>
  <c r="F35" i="12" a="1"/>
  <c r="F35" i="12" s="1"/>
  <c r="F36" i="12" a="1"/>
  <c r="F36" i="12" s="1"/>
  <c r="F33" i="12" a="1"/>
  <c r="F33" i="12" s="1"/>
  <c r="F32" i="12" a="1"/>
  <c r="F32" i="12" s="1"/>
  <c r="F31" i="12" a="1"/>
  <c r="F31" i="12" s="1"/>
  <c r="F30" i="12" a="1"/>
  <c r="F30" i="12" s="1"/>
  <c r="B90" i="12"/>
  <c r="B91" i="12"/>
  <c r="B92" i="12"/>
  <c r="B93" i="12"/>
  <c r="B94" i="12"/>
  <c r="B95" i="12"/>
  <c r="B89" i="12"/>
  <c r="B84" i="12"/>
  <c r="B85" i="12"/>
  <c r="B86" i="12"/>
  <c r="B87" i="12"/>
  <c r="B88" i="12"/>
  <c r="B83" i="12"/>
  <c r="F76" i="12" a="1"/>
  <c r="F76" i="12" s="1"/>
  <c r="F75" i="12" a="1"/>
  <c r="F75" i="12" s="1"/>
  <c r="F74" i="12" a="1"/>
  <c r="F74" i="12" s="1"/>
  <c r="F73" i="12" a="1"/>
  <c r="F73" i="12" s="1"/>
  <c r="F72" i="12" a="1"/>
  <c r="F72" i="12" s="1"/>
  <c r="F71" i="12" a="1"/>
  <c r="F71" i="12" s="1"/>
  <c r="F70" i="12" a="1"/>
  <c r="F70" i="12" s="1"/>
  <c r="F69" i="12" a="1"/>
  <c r="F69" i="12" s="1"/>
  <c r="F68" i="12" a="1"/>
  <c r="F68" i="12" s="1"/>
  <c r="F66" i="12" a="1"/>
  <c r="F66" i="12" s="1"/>
  <c r="F67" i="12" a="1"/>
  <c r="F67" i="12" s="1"/>
  <c r="F65" i="12" a="1"/>
  <c r="F65" i="12" s="1"/>
  <c r="B77" i="12"/>
  <c r="B76" i="12"/>
  <c r="B75" i="12"/>
  <c r="B74" i="12"/>
  <c r="B73" i="12"/>
  <c r="B72" i="12"/>
  <c r="B71" i="12"/>
  <c r="B70" i="12"/>
  <c r="B69" i="12"/>
  <c r="B68" i="12"/>
  <c r="B67" i="12"/>
  <c r="B66" i="12"/>
  <c r="B65" i="12"/>
  <c r="B63" i="12"/>
  <c r="B62" i="12"/>
  <c r="B58" i="12"/>
  <c r="B59" i="12"/>
  <c r="B60" i="12"/>
  <c r="B61" i="12"/>
  <c r="F52" i="12" a="1"/>
  <c r="F52" i="12" s="1"/>
  <c r="B52" i="12"/>
  <c r="F51" i="12" a="1"/>
  <c r="F51" i="12" s="1"/>
  <c r="B51" i="12"/>
  <c r="F48" i="12" a="1"/>
  <c r="F48" i="12" s="1"/>
  <c r="F49" i="12" a="1"/>
  <c r="F49" i="12" s="1"/>
  <c r="F47" i="12" a="1"/>
  <c r="F47" i="12" s="1"/>
  <c r="B48" i="12"/>
  <c r="B49" i="12"/>
  <c r="B47" i="12"/>
  <c r="B41" i="12"/>
  <c r="B42" i="12"/>
  <c r="B43" i="12"/>
  <c r="B44" i="12"/>
  <c r="B45" i="12"/>
  <c r="B46" i="12"/>
  <c r="B40" i="12"/>
  <c r="F39" i="12" a="1"/>
  <c r="F39" i="12" s="1"/>
  <c r="F38" i="12" a="1"/>
  <c r="F38" i="12" s="1"/>
  <c r="B39" i="12"/>
  <c r="B38" i="12"/>
  <c r="B33" i="12"/>
  <c r="B34" i="12"/>
  <c r="B35" i="12"/>
  <c r="B36" i="12"/>
  <c r="B31" i="12"/>
  <c r="B29" i="12"/>
  <c r="B30" i="12"/>
  <c r="B27" i="12"/>
  <c r="B28" i="12"/>
  <c r="B21" i="12"/>
  <c r="B22" i="12"/>
  <c r="B23" i="12"/>
  <c r="B24" i="12"/>
  <c r="B25" i="12"/>
  <c r="B26" i="12"/>
  <c r="B20" i="12"/>
  <c r="F15" i="12" a="1"/>
  <c r="F15" i="12" s="1"/>
  <c r="F16" i="12" a="1"/>
  <c r="F16" i="12" s="1"/>
  <c r="F17" i="12" a="1"/>
  <c r="F17" i="12" s="1"/>
  <c r="F18" i="12" a="1"/>
  <c r="F18" i="12" s="1"/>
  <c r="F19" i="12" a="1"/>
  <c r="F19" i="12" s="1"/>
  <c r="F14" i="12" a="1"/>
  <c r="F14" i="12" s="1"/>
  <c r="B18" i="12"/>
  <c r="B19" i="12"/>
  <c r="B16" i="12"/>
  <c r="B17" i="12"/>
  <c r="B14" i="12"/>
  <c r="B13" i="12"/>
  <c r="B10" i="12"/>
  <c r="F9" i="12" a="1"/>
  <c r="F9" i="12" s="1"/>
  <c r="B9" i="12"/>
  <c r="B8" i="12"/>
  <c r="B7" i="12"/>
  <c r="F8" i="12" a="1"/>
  <c r="F8" i="12" s="1"/>
  <c r="F7" i="12" a="1"/>
  <c r="F7" i="12" s="1"/>
  <c r="F29" i="12" a="1"/>
  <c r="F29" i="12" s="1"/>
  <c r="F28" i="12" a="1"/>
  <c r="F28" i="12" s="1"/>
  <c r="F27" i="12" a="1"/>
  <c r="F27" i="12" s="1"/>
  <c r="F26" i="12" a="1"/>
  <c r="F26" i="12" s="1"/>
  <c r="F25" i="12" a="1"/>
  <c r="F25" i="12" s="1"/>
  <c r="F24" i="12" a="1"/>
  <c r="F24" i="12" s="1"/>
  <c r="F23" i="12" a="1"/>
  <c r="F23" i="12" s="1"/>
  <c r="F22" i="12" a="1"/>
  <c r="F22" i="12" s="1"/>
  <c r="F21" i="12" a="1"/>
  <c r="F21" i="12" s="1"/>
  <c r="F20" i="12" a="1"/>
  <c r="F20" i="12" s="1"/>
  <c r="B32" i="12"/>
  <c r="F13" i="12" a="1"/>
  <c r="F13" i="12" s="1"/>
  <c r="F88" i="12" a="1"/>
  <c r="F88" i="12" s="1"/>
  <c r="F87" i="12" a="1"/>
  <c r="F87" i="12" s="1"/>
  <c r="F86" i="12" a="1"/>
  <c r="F86" i="12" s="1"/>
  <c r="F85" i="12" a="1"/>
  <c r="F85" i="12" s="1"/>
  <c r="F84" i="12" a="1"/>
  <c r="F84" i="12" s="1"/>
  <c r="F83" i="12" a="1"/>
  <c r="F83" i="12" s="1"/>
  <c r="F95" i="12" a="1"/>
  <c r="F95" i="12" s="1"/>
  <c r="F94" i="12" a="1"/>
  <c r="F94" i="12" s="1"/>
  <c r="F93" i="12" a="1"/>
  <c r="F93" i="12" s="1"/>
  <c r="F92" i="12" a="1"/>
  <c r="F92" i="12" s="1"/>
  <c r="F91" i="12" a="1"/>
  <c r="F91" i="12" s="1"/>
  <c r="F90" i="12" a="1"/>
  <c r="F90" i="12" s="1"/>
  <c r="F89" i="12" a="1"/>
  <c r="F89" i="12" s="1"/>
  <c r="F63" i="12" a="1"/>
  <c r="F63" i="12" s="1"/>
  <c r="F62" i="12" a="1"/>
  <c r="F62" i="12" s="1"/>
  <c r="B15" i="12"/>
  <c r="F54" i="12" a="1"/>
  <c r="F54" i="12" s="1"/>
  <c r="F55" i="12" a="1"/>
  <c r="F55" i="12" s="1"/>
  <c r="F56" i="12" a="1"/>
  <c r="F56" i="12" s="1"/>
  <c r="F53" i="12" a="1"/>
  <c r="F53" i="12" s="1"/>
  <c r="B54" i="12"/>
  <c r="B55" i="12"/>
  <c r="B56" i="12"/>
  <c r="B53" i="12"/>
  <c r="F12" i="12" a="1"/>
  <c r="F12" i="12" s="1"/>
  <c r="F11" i="12" a="1"/>
  <c r="F11" i="12" s="1"/>
  <c r="F10" i="12" a="1"/>
  <c r="F10" i="12" s="1"/>
  <c r="B12" i="12"/>
  <c r="B11" i="12"/>
  <c r="F61" i="12" a="1"/>
  <c r="F61" i="12" s="1"/>
  <c r="F60" i="12" a="1"/>
  <c r="F60" i="12" s="1"/>
  <c r="B79" i="12"/>
  <c r="F59" i="12" a="1"/>
  <c r="F59" i="12" s="1"/>
  <c r="F58" i="12" a="1"/>
  <c r="F58" i="12" s="1"/>
  <c r="F57" i="12" a="1"/>
  <c r="F57" i="1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<sst xmlns="http://schemas.openxmlformats.org/spreadsheetml/2006/main" count="1488" uniqueCount="394">
  <si>
    <t>Indicateur</t>
  </si>
  <si>
    <t>Cible à l’horizon 2025</t>
  </si>
  <si>
    <t>Indicateur de la SNPIA</t>
  </si>
  <si>
    <t>Données 2023</t>
  </si>
  <si>
    <t>100 % des établissements ayant atteint leur objectif, avec des objectifs de friction par acte/jour/patient évolutifs, au national et dans toutes les régions</t>
  </si>
  <si>
    <t>x</t>
  </si>
  <si>
    <t>Commentaire</t>
  </si>
  <si>
    <t>Indicateur de bonnes pratiques de précautions complémentaires contact</t>
  </si>
  <si>
    <t>100% des ES ayant atteint la cible d’un taux ≥ 80%, au national et dans toutes les régions</t>
  </si>
  <si>
    <t>&gt; 70% d’ici 2025, au national</t>
  </si>
  <si>
    <t>Aucun établissement à plus de 3 déviations standard, au national et dans toutes les régions</t>
  </si>
  <si>
    <t>100% des ES ayant atteint la cible de ≥ 80%, au national et dans toutes les régions</t>
  </si>
  <si>
    <t>Consommation globale en nombre de doses définies journalières (DDJ) de tous les antibiotiques (classe OMS ATC J01) pour 1000 habitants et par jour</t>
  </si>
  <si>
    <t>&lt; 20 au national d’ici 2025</t>
  </si>
  <si>
    <t>Auvergne Rhône Alpes</t>
  </si>
  <si>
    <t>Bourgogne Franche-Comté</t>
  </si>
  <si>
    <t>Bretagne</t>
  </si>
  <si>
    <t>Centre Val de Loire</t>
  </si>
  <si>
    <t>Corse</t>
  </si>
  <si>
    <t>Grand Est</t>
  </si>
  <si>
    <t>Guadeloupe</t>
  </si>
  <si>
    <t>Guyane</t>
  </si>
  <si>
    <t>Hauts-de-France</t>
  </si>
  <si>
    <t>Île-de-France</t>
  </si>
  <si>
    <t>La Réunion</t>
  </si>
  <si>
    <t>Martinique</t>
  </si>
  <si>
    <t>Mayotte</t>
  </si>
  <si>
    <t>Normandie</t>
  </si>
  <si>
    <t>Nouvelle Aquitaine</t>
  </si>
  <si>
    <t>Occitanie</t>
  </si>
  <si>
    <t>Pays de la Loire</t>
  </si>
  <si>
    <t>Provence Alpes Côte d'Azur</t>
  </si>
  <si>
    <t>DONNEES AU NATIONAL</t>
  </si>
  <si>
    <t>Couverture vaccinale pour le vaccin ROR (Rougeole Oreillons Rubéole) (deux doses) à 2 ans</t>
  </si>
  <si>
    <t>&gt; 98% d’ici 2025, au national et dans toutes les régions</t>
  </si>
  <si>
    <t>&gt; 70% d’ici 2025, au national et dans toutes les régions</t>
  </si>
  <si>
    <t>Nombre d’antibiotiques de la classe OMS ATC J01 prescrits et délivrés en ville pour 1000 habitants et par an</t>
  </si>
  <si>
    <t>Réduction d’au moins 20% entre 2019 et 2025, au national, et dans toutes les régions et EPCI</t>
  </si>
  <si>
    <t xml:space="preserve">Consommation de tous les antibiotiques à usage systémique de la classe OMS ATC J01 en EHPAD (sans PUI), en nombre de DDJ pour 1000 journées d’hébergement. </t>
  </si>
  <si>
    <t>Réduction d’au moins 20% entre 2019 et 2025, au national</t>
  </si>
  <si>
    <t xml:space="preserve">Consommation des antibiotiques critiques (SPILF) en EHPAD (sans PUI), en nombre de DDJ pour 1000 journées d’hébergement. </t>
  </si>
  <si>
    <t>Publication dans la synthèse USS</t>
  </si>
  <si>
    <t>Nombre de prescriptions de tous les antibiotiques à usage systémique en EHPAD sans PUI pour 1000 journées d’hébergement.</t>
  </si>
  <si>
    <t>Variation saisonnière des prescriptions totales d'antibiotiques</t>
  </si>
  <si>
    <t>Cible &lt; 20% d’augmentation</t>
  </si>
  <si>
    <t>Variation saisonnière des prescriptions d’amoxicilline – acide clavulanique</t>
  </si>
  <si>
    <t>Couverture vaccinale contre la grippe des résidents</t>
  </si>
  <si>
    <t>Cible &lt; 10%
Cible acceptable &lt; 30%</t>
  </si>
  <si>
    <t>Cible &gt; et = 90%</t>
  </si>
  <si>
    <t>PREVENTION DES INFECTIONS</t>
  </si>
  <si>
    <t>BON USAGE DES ANTIBIOTIQUES</t>
  </si>
  <si>
    <t>INDICATEUR</t>
  </si>
  <si>
    <t>INDICATEUR DE LA SNPIA</t>
  </si>
  <si>
    <t>CIBLE POUR 2025</t>
  </si>
  <si>
    <t>DONNEES 2022</t>
  </si>
  <si>
    <t>DONNEES 2023</t>
  </si>
  <si>
    <t>Secteur</t>
  </si>
  <si>
    <t>SECTEUR</t>
  </si>
  <si>
    <t>Données 2022</t>
  </si>
  <si>
    <t>Ville</t>
  </si>
  <si>
    <t>ES</t>
  </si>
  <si>
    <t>ESMS</t>
  </si>
  <si>
    <t xml:space="preserve">EHPAD sans PUI </t>
  </si>
  <si>
    <t xml:space="preserve">Grand Est </t>
  </si>
  <si>
    <t xml:space="preserve">Guadeloupe </t>
  </si>
  <si>
    <t xml:space="preserve">ES </t>
  </si>
  <si>
    <t xml:space="preserve">&gt; 90% d’ici 2025, au national </t>
  </si>
  <si>
    <t xml:space="preserve">&gt; 80% d’ici 2025, au national </t>
  </si>
  <si>
    <t>Nombre de frictions par produit hydro-alcoolique en EHPAD, réalisées par les professionnels de santé, par résident et par jour</t>
  </si>
  <si>
    <t>&gt; 4 frictions / résident / jour d’ici 2025, au national et dans toutes les régions</t>
  </si>
  <si>
    <t>EHPAD</t>
  </si>
  <si>
    <r>
      <t>Proportion d’</t>
    </r>
    <r>
      <rPr>
        <i/>
        <sz val="10"/>
        <color rgb="FF000000"/>
        <rFont val="Calibri"/>
        <family val="2"/>
        <scheme val="minor"/>
      </rPr>
      <t>Escherichia coli</t>
    </r>
    <r>
      <rPr>
        <sz val="10"/>
        <color rgb="FF000000"/>
        <rFont val="Calibri"/>
        <family val="2"/>
        <scheme val="minor"/>
      </rPr>
      <t xml:space="preserve"> résistants aux fluoroquinolones (FQ) dans les urines en ville</t>
    </r>
  </si>
  <si>
    <r>
      <t>Proportion d’</t>
    </r>
    <r>
      <rPr>
        <i/>
        <sz val="10"/>
        <color rgb="FF000000"/>
        <rFont val="Calibri"/>
        <family val="2"/>
        <scheme val="minor"/>
      </rPr>
      <t>Escherichia coli, Klebsiella pneumoniae et Enterobacter cloacae</t>
    </r>
    <r>
      <rPr>
        <sz val="10"/>
        <color rgb="FF000000"/>
        <rFont val="Calibri"/>
        <family val="2"/>
        <scheme val="minor"/>
      </rPr>
      <t xml:space="preserve"> produisant une carbapénémase dans les urines en ville</t>
    </r>
  </si>
  <si>
    <r>
      <t>Proportion d’</t>
    </r>
    <r>
      <rPr>
        <i/>
        <sz val="10"/>
        <color rgb="FF000000"/>
        <rFont val="Calibri"/>
        <family val="2"/>
        <scheme val="minor"/>
      </rPr>
      <t>Escherichia coli</t>
    </r>
    <r>
      <rPr>
        <sz val="10"/>
        <color rgb="FF000000"/>
        <rFont val="Calibri"/>
        <family val="2"/>
        <scheme val="minor"/>
      </rPr>
      <t xml:space="preserve"> résistants aux fluoroquinolones (FQ) dans les urines en EHPAD </t>
    </r>
  </si>
  <si>
    <t>≤ 3%, tous les ans, au national et dans toutes les régions</t>
  </si>
  <si>
    <t>≤ 10%, tous les ans, au national et dans toutes les régions</t>
  </si>
  <si>
    <t>&lt; 0,5%, tous les ans, au national</t>
  </si>
  <si>
    <t>≤ 8%, tous les ans, au national et dans toutes les régions</t>
  </si>
  <si>
    <t>≤ 18%, tous les ans, au national et dans toutes les régions</t>
  </si>
  <si>
    <t>Réduction d’au moins 10% entre 2019 et 2025, au national et dans toutes les régions</t>
  </si>
  <si>
    <t>Réduction relative d’au moins 10% entre 2019 et 2025, au national</t>
  </si>
  <si>
    <t>Maintien valeur 2019</t>
  </si>
  <si>
    <r>
      <t>Proportion d’</t>
    </r>
    <r>
      <rPr>
        <i/>
        <sz val="10"/>
        <color rgb="FF000000"/>
        <rFont val="Calibri"/>
        <family val="2"/>
        <scheme val="minor"/>
      </rPr>
      <t>Escherichia coli</t>
    </r>
    <r>
      <rPr>
        <sz val="10"/>
        <color rgb="FF000000"/>
        <rFont val="Calibri"/>
        <family val="2"/>
        <scheme val="minor"/>
      </rPr>
      <t xml:space="preserve"> résistants aux céphalosporines de 3</t>
    </r>
    <r>
      <rPr>
        <vertAlign val="superscript"/>
        <sz val="10"/>
        <color rgb="FF000000"/>
        <rFont val="Calibri"/>
        <family val="2"/>
        <scheme val="minor"/>
      </rPr>
      <t>ème</t>
    </r>
    <r>
      <rPr>
        <sz val="10"/>
        <color rgb="FF000000"/>
        <rFont val="Calibri"/>
        <family val="2"/>
        <scheme val="minor"/>
      </rPr>
      <t xml:space="preserve"> génération (C3G) dans les urines en ville</t>
    </r>
  </si>
  <si>
    <r>
      <t>Proportion d’</t>
    </r>
    <r>
      <rPr>
        <i/>
        <sz val="10"/>
        <color rgb="FF000000"/>
        <rFont val="Calibri"/>
        <family val="2"/>
        <scheme val="minor"/>
      </rPr>
      <t>Escherichia coli</t>
    </r>
    <r>
      <rPr>
        <sz val="10"/>
        <color rgb="FF000000"/>
        <rFont val="Calibri"/>
        <family val="2"/>
        <scheme val="minor"/>
      </rPr>
      <t xml:space="preserve"> résistants aux céphalosporines de 3</t>
    </r>
    <r>
      <rPr>
        <vertAlign val="superscript"/>
        <sz val="10"/>
        <color rgb="FF000000"/>
        <rFont val="Calibri"/>
        <family val="2"/>
        <scheme val="minor"/>
      </rPr>
      <t>ème</t>
    </r>
    <r>
      <rPr>
        <sz val="10"/>
        <color rgb="FF000000"/>
        <rFont val="Calibri"/>
        <family val="2"/>
        <scheme val="minor"/>
      </rPr>
      <t xml:space="preserve"> génération (C3G) dans les urines en EHPAD </t>
    </r>
  </si>
  <si>
    <t>&gt; 80% d’ici 2025, au national et dans toutes les régions</t>
  </si>
  <si>
    <t>&gt; 80% d’ici 2025, au national</t>
  </si>
  <si>
    <t>&gt; 90% d’ici 2025, au national</t>
  </si>
  <si>
    <t>INFECTIONS ASSOCIEES AUX SOINS</t>
  </si>
  <si>
    <t>CVL</t>
  </si>
  <si>
    <t>Tous les 2 ans</t>
  </si>
  <si>
    <r>
      <t>Proportion d’</t>
    </r>
    <r>
      <rPr>
        <i/>
        <sz val="10"/>
        <color rgb="FF000000"/>
        <rFont val="Calibri"/>
        <family val="2"/>
        <scheme val="minor"/>
      </rPr>
      <t>Escherichia coli, Klebsiella pneumoniae et Enterobacter cloacae</t>
    </r>
    <r>
      <rPr>
        <sz val="10"/>
        <color rgb="FF000000"/>
        <rFont val="Calibri"/>
        <family val="2"/>
        <scheme val="minor"/>
      </rPr>
      <t xml:space="preserve"> produisant une carbapénémase dans les urines en EHPAD </t>
    </r>
  </si>
  <si>
    <t>&lt; 1 bactériémie / 1000 journées-cathéter, tous les ans, au national et dans toutes les régions</t>
  </si>
  <si>
    <r>
      <t xml:space="preserve">Incidence des bactériémies sur cathéters centraux (CVC, CCI, PICC, cathéter de dialyse) </t>
    </r>
    <r>
      <rPr>
        <b/>
        <sz val="10"/>
        <color rgb="FF000000"/>
        <rFont val="Calibri"/>
        <family val="2"/>
        <scheme val="minor"/>
      </rPr>
      <t>en oncologie adulte</t>
    </r>
    <r>
      <rPr>
        <sz val="10"/>
        <color rgb="FF000000"/>
        <rFont val="Calibri"/>
        <family val="2"/>
        <scheme val="minor"/>
      </rPr>
      <t>/1000 journées d’hospitalisation</t>
    </r>
  </si>
  <si>
    <t>&lt; 0,1 bactériémie / 1000 journées d’hospitalisation, tous les ans, au national et dans toutes les régions</t>
  </si>
  <si>
    <r>
      <t xml:space="preserve">Incidence des bactériémies sur cathéters veineux périphériques </t>
    </r>
    <r>
      <rPr>
        <b/>
        <sz val="10"/>
        <color theme="1"/>
        <rFont val="Calibri"/>
        <family val="2"/>
        <scheme val="minor"/>
      </rPr>
      <t>(tous types de services adultes</t>
    </r>
    <r>
      <rPr>
        <sz val="10"/>
        <color theme="1"/>
        <rFont val="Calibri"/>
        <family val="2"/>
        <scheme val="minor"/>
      </rPr>
      <t>) /1000 journées d’hospitalisation</t>
    </r>
  </si>
  <si>
    <t>*Incidence des bactériémies sur cathéters centraux (CVC, PICC, cathéter de dialyse) en réanimation adulte/1000 journées-cathéter
Définition ici</t>
  </si>
  <si>
    <r>
      <t xml:space="preserve">Incidence des bactériémies sur cathéters centraux (CVC, CCI, PICC, cathéter de dialyse) </t>
    </r>
    <r>
      <rPr>
        <b/>
        <sz val="10"/>
        <color rgb="FF000000"/>
        <rFont val="Calibri"/>
        <family val="2"/>
        <scheme val="minor"/>
      </rPr>
      <t>en services de médecine</t>
    </r>
    <r>
      <rPr>
        <sz val="10"/>
        <color rgb="FF000000"/>
        <rFont val="Calibri"/>
        <family val="2"/>
        <scheme val="minor"/>
      </rPr>
      <t xml:space="preserve"> adulte (hors oncologie et hématologie)/1000 journées d’hospitalisation
Définition ici</t>
    </r>
  </si>
  <si>
    <r>
      <t xml:space="preserve">Incidence des bactériémies sur cathéters centraux (CVC, CCI, PICC, cathéter de dialyse) </t>
    </r>
    <r>
      <rPr>
        <b/>
        <sz val="10"/>
        <color theme="1"/>
        <rFont val="Calibri"/>
        <family val="2"/>
        <scheme val="minor"/>
      </rPr>
      <t>en services de chirurgie adulte</t>
    </r>
    <r>
      <rPr>
        <sz val="10"/>
        <color theme="1"/>
        <rFont val="Calibri"/>
        <family val="2"/>
        <scheme val="minor"/>
      </rPr>
      <t xml:space="preserve"> /1000 journées d’hospitalisation
Définition ici</t>
    </r>
  </si>
  <si>
    <r>
      <t xml:space="preserve">Incidence des bactériémies sur cathéters centraux (CVC, CCI, PICC, cathéter de dialyse) </t>
    </r>
    <r>
      <rPr>
        <b/>
        <sz val="10"/>
        <rFont val="Calibri"/>
        <family val="2"/>
        <scheme val="minor"/>
      </rPr>
      <t xml:space="preserve">en hématologie adulte </t>
    </r>
    <r>
      <rPr>
        <sz val="10"/>
        <rFont val="Calibri"/>
        <family val="2"/>
        <scheme val="minor"/>
      </rPr>
      <t>/1000 journées d’hospitalisation
Définition ici</t>
    </r>
  </si>
  <si>
    <t>PCO-DOUCHE - Proportion de patients adultes ayant eu au moins une douche préopératoire ou une toilette complète depuis la veille de l’intervention sur peau saine hors urgences</t>
  </si>
  <si>
    <t>PCO-ANTISEPSIE - Proportion des patients adultes pour lesquels un antiseptique alcoolique a été utilisé pour l’antisepsie dans les interventions sur peau saine hors urgences</t>
  </si>
  <si>
    <t xml:space="preserve">PCO-DEPILATION en établissement de santé -Proportion de patients adultes ayant eu une dépilation par rasage mécanique quand une dépilation a été réalisée avant une intervention sur peau saine hors urgence (dépilation non requise systématiquement et rasage mécanique non recommandé) </t>
  </si>
  <si>
    <t>&lt;5% d’ici 2025, au national</t>
  </si>
  <si>
    <t>PCO-DEPILATION A DOMICILE-Proportion de patients adultes ayant eu une dépilation par rasage mécanique quand une dépilation a été réalisée avant une intervention sur peau saine hors urgence (dépilation non requise systématiquement et rasage mécanique non recommandé)</t>
  </si>
  <si>
    <t>&lt; 25% d’ici 2025, au national</t>
  </si>
  <si>
    <t>X</t>
  </si>
  <si>
    <t>&lt; au taux moyen des 2 années précédentes</t>
  </si>
  <si>
    <t>Taux d’incidence des ISO pour 100 opérés en chirurgie digestive</t>
  </si>
  <si>
    <t>Taux d’incidence des ISO pour 100 opérés en chirurgie gynéco-obstétrique</t>
  </si>
  <si>
    <t xml:space="preserve">Taux d’incidence des ISO pour 100 opérés en chirurgie cardiaque </t>
  </si>
  <si>
    <t>Taux d’incidence des ISO pour 100 opérés en chirurgie orthopédique</t>
  </si>
  <si>
    <t>NA</t>
  </si>
  <si>
    <t>Nombre de prescriptions de nitrofurantoïne + de quinolones urinaires (autres quinolones ou enoxacine) + fosfomycine-trométamol + pivmécillinam / 100 patients hommes actifs (au moins une consultation chez le médecin généraliste en un an)</t>
  </si>
  <si>
    <t>Cible : 0</t>
  </si>
  <si>
    <t>Cible acceptable : &lt; 0,5</t>
  </si>
  <si>
    <t xml:space="preserve">Nombre de prescriptions de nitrofurantoïne + pivmécillinam + fosfomycine-trométamol / nombre de prescriptions de quinolones </t>
  </si>
  <si>
    <t>Nombre de prescriptions de quinolones chez les patients ayant déjà reçu une quinolone au cours des six derniers mois / nombre total de prescriptions de quinolones</t>
  </si>
  <si>
    <t>Cible acceptable : &lt; 10%</t>
  </si>
  <si>
    <t>((Nombre de prescriptions d'antibiotiques en hiver (janvier à mars et octobre à décembre) / nombre de consultations sur la même période) / (nombre prescriptions antibiotiques en été (avril à septembre) / nombre de consultations sur la même période) - 1) x 100</t>
  </si>
  <si>
    <t>Cible : &lt; 20%</t>
  </si>
  <si>
    <t>((Nombre de prescriptions de quinolones en hiver (janvier à mars et octobre à décembre) /nombre de consultations sur la même période) / (nombre prescriptions de quinolones en été (avril à septembre) / nombre de consultations sur la même période) - 1) x 100</t>
  </si>
  <si>
    <t>Niveau acceptable : &lt; 10%</t>
  </si>
  <si>
    <t xml:space="preserve">Nombre de prescriptions d'amoxicilline / nombre de prescriptions d'amoxicilline - acide clavulanique + quinolones + céphalosporines + macrolides et apparentés </t>
  </si>
  <si>
    <t>Cible : &gt; 3</t>
  </si>
  <si>
    <t xml:space="preserve">Nombre de prescriptions de moxifloxacine, spiramycine-metronidazole  et cefaclor / nombre total de prescriptions antibiotiques </t>
  </si>
  <si>
    <t>Cible acceptable &lt; 0,5%</t>
  </si>
  <si>
    <t>Nombre de prescriptions de plus de 7 jours d'amoxicilline, amoxicilline - acide clavulanique, cefuroxime, cefpodoxime, roxithromycine, clarithromycine, pristinamycine et nitrofurantoïne / nombre total de prescriptions de ces 8 antibiotiques</t>
  </si>
  <si>
    <t>Cible : &lt; 5%</t>
  </si>
  <si>
    <t>Cible acceptable: &lt; 10 %</t>
  </si>
  <si>
    <t>Nombre d'antibiotiques (J01) et d'AINS (M01A) co-prescrits le même jour / nombre total de prescriptions antibiotiques (J01)</t>
  </si>
  <si>
    <t>Cible acceptable : &lt; 5%</t>
  </si>
  <si>
    <t xml:space="preserve">Nombre d'antibiotiques et de corticoïdes systémiques co-prescrits le même jour / nombre total de prescriptions antibiotiques </t>
  </si>
  <si>
    <t>Cible acceptable : &lt; 5%</t>
  </si>
  <si>
    <t xml:space="preserve">Nombre de prescriptions de pristinamycine + macrolides / Nombre total de prescriptions antibiotiques </t>
  </si>
  <si>
    <t>Cible : 5%</t>
  </si>
  <si>
    <t>Nombre de prescriptions d'amoxicilline (J01CA04) / Nombre de prescriptions d'amoxicilline - acide clavulanique (J01CR02)</t>
  </si>
  <si>
    <t xml:space="preserve">Ville </t>
  </si>
  <si>
    <t>Outil de Datavisualisation</t>
  </si>
  <si>
    <t>Nombre de traitements par antibiotiques pour 100 patients (médecin traitant) de 16 à 65 ans et hors ALD</t>
  </si>
  <si>
    <t>Objectif cible &lt; 20, au national</t>
  </si>
  <si>
    <r>
      <t>Proportion de patients, traités par leur médecin traitant par des antibiotiques générateurs de résistances (amoxicilline + acide clavulanique ; céphalosporines de 3/4</t>
    </r>
    <r>
      <rPr>
        <vertAlign val="superscript"/>
        <sz val="10"/>
        <color rgb="FF000000"/>
        <rFont val="Calibri"/>
        <family val="2"/>
        <scheme val="minor"/>
      </rPr>
      <t>ème</t>
    </r>
    <r>
      <rPr>
        <sz val="10"/>
        <color rgb="FF000000"/>
        <rFont val="Calibri"/>
        <family val="2"/>
        <scheme val="minor"/>
      </rPr>
      <t xml:space="preserve"> générations ; fluoroquinolones)</t>
    </r>
  </si>
  <si>
    <t>&lt;32%, objectif cible</t>
  </si>
  <si>
    <r>
      <t>Proportion de patients du médecin traitant de moins (&lt;) de 4 ans traités par céphalosporine de 3/4</t>
    </r>
    <r>
      <rPr>
        <vertAlign val="superscript"/>
        <sz val="10"/>
        <color rgb="FF000000"/>
        <rFont val="Calibri"/>
        <family val="2"/>
        <scheme val="minor"/>
      </rPr>
      <t>ème</t>
    </r>
    <r>
      <rPr>
        <sz val="10"/>
        <color rgb="FF000000"/>
        <rFont val="Calibri"/>
        <family val="2"/>
        <scheme val="minor"/>
      </rPr>
      <t xml:space="preserve"> génération parmi ceux traités par antibiotiques.</t>
    </r>
  </si>
  <si>
    <t>&lt;11%, objectif cible</t>
  </si>
  <si>
    <r>
      <t>Proportion de patients du médecin traitant de 4 ans et plus traités par céphalosporines de 3/4</t>
    </r>
    <r>
      <rPr>
        <vertAlign val="superscript"/>
        <sz val="10"/>
        <color rgb="FF000000"/>
        <rFont val="Calibri"/>
        <family val="2"/>
        <scheme val="minor"/>
      </rPr>
      <t>ème</t>
    </r>
    <r>
      <rPr>
        <sz val="10"/>
        <color rgb="FF000000"/>
        <rFont val="Calibri"/>
        <family val="2"/>
        <scheme val="minor"/>
      </rPr>
      <t xml:space="preserve"> génération parmi ceux traités par antibiotiques.</t>
    </r>
  </si>
  <si>
    <t>&lt;7%, objectif cible</t>
  </si>
  <si>
    <t>Non</t>
  </si>
  <si>
    <t>DONNEES EN REGION 2023</t>
  </si>
  <si>
    <t xml:space="preserve">DONNEES AU NATIONAL </t>
  </si>
  <si>
    <t>PILOTE</t>
  </si>
  <si>
    <t>SpF</t>
  </si>
  <si>
    <t>HAS</t>
  </si>
  <si>
    <t>PRIMO</t>
  </si>
  <si>
    <t>MATIS</t>
  </si>
  <si>
    <t>SPIADI</t>
  </si>
  <si>
    <t>SPICMI</t>
  </si>
  <si>
    <t>ANSM</t>
  </si>
  <si>
    <t>Cnam</t>
  </si>
  <si>
    <t>EHPAD sans PUI</t>
  </si>
  <si>
    <t>SPARES</t>
  </si>
  <si>
    <t>DREES</t>
  </si>
  <si>
    <t>BON USAGE DES ANTIBIOTIQUES : PROXY INDICATEURS</t>
  </si>
  <si>
    <t>RESISTANCE AUX ANTIBIOTIQUES</t>
  </si>
  <si>
    <t>Tableau de bord des indicateurs PIA : niveau national</t>
  </si>
  <si>
    <t>&lt; 10%, tous les ans, au national et dans toutes les régions</t>
  </si>
  <si>
    <t>&lt; 1%, tous les ans, au national</t>
  </si>
  <si>
    <t>Ville/ES/ESMS</t>
  </si>
  <si>
    <t>&lt; 2 bactériémies / 1000 journées d’hospitalisation, tous les ans, au national et dans toutes les régions</t>
  </si>
  <si>
    <t>Définition complémentaire</t>
  </si>
  <si>
    <r>
      <t>(Nombre de patients du médecin traitant ayant eu une prescription par le médecin traitant d’amoxicilline+ ac. clavulanique OU céphalosporine de 3/4</t>
    </r>
    <r>
      <rPr>
        <vertAlign val="superscript"/>
        <sz val="9"/>
        <color theme="1"/>
        <rFont val="Calibri"/>
        <family val="2"/>
        <scheme val="minor"/>
      </rPr>
      <t>ème</t>
    </r>
    <r>
      <rPr>
        <sz val="9"/>
        <color theme="1"/>
        <rFont val="Calibri"/>
        <family val="2"/>
        <scheme val="minor"/>
      </rPr>
      <t xml:space="preserve"> génération OU fluoroquinolones) / nombre de patients du médecin traitant  ayant une prescription d’antibiotiques par le médecin traitant.</t>
    </r>
  </si>
  <si>
    <r>
      <t>(Nombre de patients du médecin traitant de moins de 4 ans ayant eu au moins une délivrance de céphalosporine de 3/4</t>
    </r>
    <r>
      <rPr>
        <vertAlign val="superscript"/>
        <sz val="9"/>
        <color theme="1"/>
        <rFont val="Calibri"/>
        <family val="2"/>
        <scheme val="minor"/>
      </rPr>
      <t>ème</t>
    </r>
    <r>
      <rPr>
        <sz val="9"/>
        <color theme="1"/>
        <rFont val="Calibri"/>
        <family val="2"/>
        <scheme val="minor"/>
      </rPr>
      <t xml:space="preserve"> génération prescrite par le médecin traitant) / nombre de patients du médecin traitant de moins de 4 ans ayant eu au moins une délivrance d’antibiotiques prescrits par le médecin traitant</t>
    </r>
  </si>
  <si>
    <r>
      <t>(Nombre de patients du médecin traitant de 4 ans et plus ayant eu au moins une délivrance de céphalosporines de 3/4</t>
    </r>
    <r>
      <rPr>
        <vertAlign val="superscript"/>
        <sz val="9"/>
        <color theme="1"/>
        <rFont val="Calibri"/>
        <family val="2"/>
        <scheme val="minor"/>
      </rPr>
      <t>ème</t>
    </r>
    <r>
      <rPr>
        <sz val="9"/>
        <color theme="1"/>
        <rFont val="Calibri"/>
        <family val="2"/>
        <scheme val="minor"/>
      </rPr>
      <t xml:space="preserve"> génération prescrites par le médecin traitant) / nombre de patients du médecin traitant de 4 ans et plus ayant eu au moins une délivrance d’antibiotiques prescrits par le médecin traitant</t>
    </r>
  </si>
  <si>
    <t>((Nombre de prescriptions d’amoxicilline – acide clavulanique  en hiver (janvier à mars et octobre à décembre) / nombre de consultations sur la même période) / (nombre prescriptions d’amoxicilline – acide clavulanique  en été (avril à septembre) / nombre de consultations sur la même période) - 1) x 100</t>
  </si>
  <si>
    <t>Nombre de prescriptions d’amoxicilline ou amoxicilline-acide clavulanique / nombre de prescriptions de fluoroquinolones, céphalosporine et macrolides et apparentés</t>
  </si>
  <si>
    <t>Nombre de vaccins contre la grippe dispensés / nombre de résidents ayant séjourné dans l’EHPAD entre octobre et février</t>
  </si>
  <si>
    <t>Nombre de prescriptions de céphalosporines orales / nombre total de prescriptions de céphalosporines orales ou injectables</t>
  </si>
  <si>
    <t>Méthodologie</t>
  </si>
  <si>
    <r>
      <t xml:space="preserve">Méthodologie
</t>
    </r>
    <r>
      <rPr>
        <sz val="10"/>
        <rFont val="Calibri"/>
        <family val="2"/>
        <scheme val="minor"/>
      </rPr>
      <t>Antibiotiques délivrés en pharmacies d’officine à l’attention des résidents en EHPAD</t>
    </r>
  </si>
  <si>
    <t>Interverventions : Chirurgie colorectale, Appendicetomie, Cholécystectomie, Cure bilatérale d'une hernie.</t>
  </si>
  <si>
    <t>Interverventions : Chirurgie mammaire, Césarienne.</t>
  </si>
  <si>
    <t>Interverventions : Laminectomie, Chirurgie de Hernie discale.</t>
  </si>
  <si>
    <t>Interverventions : Pontage aorto-coronarien avec greffon local, Pontage aorto-coronarien avec greffon sur un autre site, Chirurgie de remplacement des valves cardiaques.</t>
  </si>
  <si>
    <t>Interverventions : Prothèse de hanche, Reprise de prothèse de hanche, Prothèse de genou, Reprise de prothèse de genou.</t>
  </si>
  <si>
    <t>Interverventions : Urétéroscopie, Prostatectomie, Résection trans-uréthrale de la prostate.</t>
  </si>
  <si>
    <t>Antibiotiques délivrés par les pharmacies hospitalières à des patients hospitalisés</t>
  </si>
  <si>
    <t>DONNEES DEPARTEMENTALES 2023</t>
  </si>
  <si>
    <t>PI 1 : Prescriptions d'amoxicilline sur prescriptions d'antibiotiques de seconde intention</t>
  </si>
  <si>
    <t>PI 2 : Prescriptions d'amoxicilline sur prescriptions d'amoxicilline - acide clavulanique</t>
  </si>
  <si>
    <t>PI 3 : Prescriptions d'antibiotiques non indiqués</t>
  </si>
  <si>
    <t>PI 4 : Prescriptions de pristinamycine et macrolides</t>
  </si>
  <si>
    <t>PI 5 : Prescriptions répétées de quinolones</t>
  </si>
  <si>
    <t>PI 6 : Prescriptions antibiotiques pour infections urinaires chez l'homme</t>
  </si>
  <si>
    <t>PI 7 : Prescriptions antibiotiques pour infections urinaires chez la femme</t>
  </si>
  <si>
    <t>PI 8 : Variation saisonnière des prescriptions totales d'antibiotiques</t>
  </si>
  <si>
    <t>PI 9 : Variation saisonnière des prescriptions de quinolones</t>
  </si>
  <si>
    <t>PI 10 : Durée estimée de prescriptions antibiotique &gt; à 7 jours</t>
  </si>
  <si>
    <t>PI 11 : Co-prescriptions d'antibiotiques et d'anti-inflammatoires non stéroïdiens (AINS)</t>
  </si>
  <si>
    <t>PI 12 : Co-prescriptions d'antibiotiques et de corticoïdes systémiques</t>
  </si>
  <si>
    <t>Indicateur de consommation de solution hydro-alcoolique (score en médiane)</t>
  </si>
  <si>
    <t>Indicateur de bonnes pratiques de précautions complémentaires contact (taux en moyenne)</t>
  </si>
  <si>
    <t>Ratio standardisé d’ISO 3 mois après PTH (prothèse totale de hanche)</t>
  </si>
  <si>
    <t>Ratio standardisé d’ISO 3 mois après PTG (genou)</t>
  </si>
  <si>
    <t>Prescriptions d’antibiothérapie de 7 jours ou moins pour infection respiratoire basse (taux en moyenne)</t>
  </si>
  <si>
    <t>Tous les ans</t>
  </si>
  <si>
    <t>Ratio standardisé d’ISO sur PTH (prothèse totale de hanche) (nombre d'ES ayant des résultats moins bons qu'attendus : statut atypique haut supérieur à +3DS). 
Résultat national N = 12 (1,8%)*</t>
  </si>
  <si>
    <t>Ratio standardisé d’ISO sur PTG (genou) (nombre d'ES ayant des résultats moins bons qu'attendus : statut atypique haut supérieur à +3DS) 
Résultat national N = 8 (1,2%)*</t>
  </si>
  <si>
    <t>*Aucun ES en commun entre les atypiques hauts pour ISO-PTH et pour ISO-PTG</t>
  </si>
  <si>
    <r>
      <t>Fréquence moyenne de</t>
    </r>
    <r>
      <rPr>
        <b/>
        <sz val="10"/>
        <color theme="1"/>
        <rFont val="Calibri"/>
        <family val="2"/>
        <scheme val="minor"/>
      </rPr>
      <t xml:space="preserve"> friction des mains</t>
    </r>
    <r>
      <rPr>
        <sz val="10"/>
        <color theme="1"/>
        <rFont val="Calibri"/>
        <family val="2"/>
        <scheme val="minor"/>
      </rPr>
      <t xml:space="preserve"> avec un produit hydro-alcoolique déclarée par les professionnels de santé </t>
    </r>
    <r>
      <rPr>
        <b/>
        <sz val="10"/>
        <color theme="1"/>
        <rFont val="Calibri"/>
        <family val="2"/>
        <scheme val="minor"/>
      </rPr>
      <t>après avoir touché le patien</t>
    </r>
    <r>
      <rPr>
        <sz val="10"/>
        <color theme="1"/>
        <rFont val="Calibri"/>
        <family val="2"/>
        <scheme val="minor"/>
      </rPr>
      <t>t pour 100 situations.</t>
    </r>
  </si>
  <si>
    <r>
      <t xml:space="preserve">Fréquence moyenne de </t>
    </r>
    <r>
      <rPr>
        <b/>
        <sz val="10"/>
        <color theme="1"/>
        <rFont val="Calibri"/>
        <family val="2"/>
        <scheme val="minor"/>
      </rPr>
      <t>friction des mains</t>
    </r>
    <r>
      <rPr>
        <sz val="10"/>
        <color theme="1"/>
        <rFont val="Calibri"/>
        <family val="2"/>
        <scheme val="minor"/>
      </rPr>
      <t xml:space="preserve"> avec un produit hydro-alcoolique déclarée par les professionnels de santé </t>
    </r>
    <r>
      <rPr>
        <b/>
        <sz val="10"/>
        <color theme="1"/>
        <rFont val="Calibri"/>
        <family val="2"/>
        <scheme val="minor"/>
      </rPr>
      <t>après avoir touché le résident</t>
    </r>
    <r>
      <rPr>
        <sz val="10"/>
        <color theme="1"/>
        <rFont val="Calibri"/>
        <family val="2"/>
        <scheme val="minor"/>
      </rPr>
      <t xml:space="preserve"> pour 100 situations.</t>
    </r>
  </si>
  <si>
    <r>
      <t xml:space="preserve">Fréquence moyenne de </t>
    </r>
    <r>
      <rPr>
        <b/>
        <sz val="10"/>
        <color rgb="FF000000"/>
        <rFont val="Calibri"/>
        <family val="2"/>
        <scheme val="minor"/>
      </rPr>
      <t xml:space="preserve">frictions des mains </t>
    </r>
    <r>
      <rPr>
        <sz val="10"/>
        <color rgb="FF000000"/>
        <rFont val="Calibri"/>
        <family val="2"/>
        <scheme val="minor"/>
      </rPr>
      <t xml:space="preserve">avec un produit hydro-alcoolique par les professionnels de santé, </t>
    </r>
    <r>
      <rPr>
        <b/>
        <sz val="10"/>
        <color rgb="FF000000"/>
        <rFont val="Calibri"/>
        <family val="2"/>
        <scheme val="minor"/>
      </rPr>
      <t>observées par les patients avant un acte de soin</t>
    </r>
    <r>
      <rPr>
        <sz val="10"/>
        <color rgb="FF000000"/>
        <rFont val="Calibri"/>
        <family val="2"/>
        <scheme val="minor"/>
      </rPr>
      <t>, pour 100 situations</t>
    </r>
  </si>
  <si>
    <r>
      <t xml:space="preserve">Fréquence moyenne de </t>
    </r>
    <r>
      <rPr>
        <b/>
        <sz val="10"/>
        <color rgb="FF000000"/>
        <rFont val="Calibri"/>
        <family val="2"/>
        <scheme val="minor"/>
      </rPr>
      <t>frictions des mains</t>
    </r>
    <r>
      <rPr>
        <sz val="10"/>
        <color rgb="FF000000"/>
        <rFont val="Calibri"/>
        <family val="2"/>
        <scheme val="minor"/>
      </rPr>
      <t xml:space="preserve"> avec un produit hydro-alcoolique par les professionnels de santé, </t>
    </r>
    <r>
      <rPr>
        <b/>
        <sz val="10"/>
        <color rgb="FF000000"/>
        <rFont val="Calibri"/>
        <family val="2"/>
        <scheme val="minor"/>
      </rPr>
      <t>observées par les résidents avant un acte de soin</t>
    </r>
    <r>
      <rPr>
        <sz val="10"/>
        <color rgb="FF000000"/>
        <rFont val="Calibri"/>
        <family val="2"/>
        <scheme val="minor"/>
      </rPr>
      <t>, pour 100 situations</t>
    </r>
  </si>
  <si>
    <r>
      <rPr>
        <b/>
        <sz val="10"/>
        <color rgb="FF000000"/>
        <rFont val="Calibri"/>
        <family val="2"/>
        <scheme val="minor"/>
      </rPr>
      <t>Proportion de patients déclarant avoir reçu une information</t>
    </r>
    <r>
      <rPr>
        <sz val="10"/>
        <color rgb="FF000000"/>
        <rFont val="Calibri"/>
        <family val="2"/>
        <scheme val="minor"/>
      </rPr>
      <t xml:space="preserve"> concernant l’hygiène des mains</t>
    </r>
  </si>
  <si>
    <r>
      <rPr>
        <b/>
        <sz val="10"/>
        <color theme="1"/>
        <rFont val="Calibri"/>
        <family val="2"/>
        <scheme val="minor"/>
      </rPr>
      <t>Proportion de résidents déclarant avoir reçu une information</t>
    </r>
    <r>
      <rPr>
        <sz val="10"/>
        <color theme="1"/>
        <rFont val="Calibri"/>
        <family val="2"/>
        <scheme val="minor"/>
      </rPr>
      <t xml:space="preserve"> concernant l’hygiène des mains</t>
    </r>
  </si>
  <si>
    <t>*ATBP-Proportion d’interventions sur peau saine hors urgences avec antibioprophylaxie indiquée et réalisée avant incision chez des patients adultes</t>
  </si>
  <si>
    <t>*PCO-Proportion de patients adultes ayant eu au moins une douche préopératoire ou une toilette complète la veille de l’intervention et une antisepsie réalisée avec un antiseptique alcoolique avant une intervention sur peau saine hors urgence (composite)</t>
  </si>
  <si>
    <t>Nombre médian</t>
  </si>
  <si>
    <t>Couverture vaccinale contre la grippe des professionnels de santé en établissements ou services médico-sociaux (ESMS)</t>
  </si>
  <si>
    <t>Couverture vaccinale contre la grippe des professionnels de santé en établissements de santé (taux en médiane)</t>
  </si>
  <si>
    <t>Couverture vaccinale contre la grippe des professionnels de santé en établissements de santé (médiane)</t>
  </si>
  <si>
    <t xml:space="preserve">EHPAD </t>
  </si>
  <si>
    <t>Densité d’incidence SARM/ 1000 journées d’hospitalisation en ES</t>
  </si>
  <si>
    <t>Densité d’incidence toutes Enterobactérales produisant une BLSE / 1000 journées d’hospitalisation en ES</t>
  </si>
  <si>
    <t>Consommation d’antibiotiques en ES, en nombre de DDJ/1000 journées d’hospitalisation (antibiotiques à usage systémique de la classe OMS ATC J01 + rifampicine (J04AB02) + imidazolés per os (P01AB) + fidaxomicine (A07AA12))</t>
  </si>
  <si>
    <t>Indicateur ECDC en ES : part d’antibiotiques à large spectre (C3G-C4G, pipéracilline-tazobactam, aztréonam, carbapénèmes, fluoroquinolones, glycopeptides, linézolide, tédizolide, daptomycine et colistine) au sein de la classe ATC J01.</t>
  </si>
  <si>
    <t>Densité d’incidence toutes Enterobacterales produisant une carbapénémase / 1000  journées d’hospitalisation en ES</t>
  </si>
  <si>
    <r>
      <t xml:space="preserve">Proportion de SARM chez </t>
    </r>
    <r>
      <rPr>
        <i/>
        <sz val="10"/>
        <color rgb="FF000000"/>
        <rFont val="Calibri"/>
        <family val="2"/>
        <scheme val="minor"/>
      </rPr>
      <t>Staphylococcus aureus</t>
    </r>
    <r>
      <rPr>
        <b/>
        <i/>
        <sz val="10"/>
        <color rgb="FF000000"/>
        <rFont val="Calibri"/>
        <family val="2"/>
        <scheme val="minor"/>
      </rPr>
      <t xml:space="preserve"> </t>
    </r>
    <r>
      <rPr>
        <sz val="10"/>
        <color rgb="FF000000"/>
        <rFont val="Calibri"/>
        <family val="2"/>
        <scheme val="minor"/>
      </rPr>
      <t>isolé d’hémocultures en ES</t>
    </r>
  </si>
  <si>
    <t>Densité d’incidence toutes Enterobactérales produisant une BLSE / 1000  journées d’hospitalisation en ES</t>
  </si>
  <si>
    <r>
      <t xml:space="preserve">Densité d’incidence </t>
    </r>
    <r>
      <rPr>
        <i/>
        <sz val="10"/>
        <color rgb="FF000000"/>
        <rFont val="Calibri"/>
        <family val="2"/>
        <scheme val="minor"/>
      </rPr>
      <t>K. pneumoniae</t>
    </r>
    <r>
      <rPr>
        <sz val="10"/>
        <color rgb="FF000000"/>
        <rFont val="Calibri"/>
        <family val="2"/>
        <scheme val="minor"/>
      </rPr>
      <t xml:space="preserve"> produisant une BLSE/ 1000  journées d’hospitalisation en ES</t>
    </r>
  </si>
  <si>
    <t>&lt; 2 bactériémie / 1000 journées-cathéter, tous les ans, au national et dans toutes les régions</t>
  </si>
  <si>
    <t>&lt; 2 bactériémie / 1000 journées d’hospitalisation, tous les ans, au national et dans toutes les régions</t>
  </si>
  <si>
    <t>Delta</t>
  </si>
  <si>
    <t>Ratio</t>
  </si>
  <si>
    <r>
      <t xml:space="preserve">Incidence des bactériémies sur cathéters centraux (CVC, CCI, PICC, cathéter de dialyse) </t>
    </r>
    <r>
      <rPr>
        <b/>
        <sz val="10"/>
        <color theme="1"/>
        <rFont val="Calibri"/>
        <family val="2"/>
        <scheme val="minor"/>
      </rPr>
      <t>en services de chirurgie adulte</t>
    </r>
    <r>
      <rPr>
        <sz val="10"/>
        <color theme="1"/>
        <rFont val="Calibri"/>
        <family val="2"/>
        <scheme val="minor"/>
      </rPr>
      <t xml:space="preserve"> /1000 journées d’hospitalisation</t>
    </r>
  </si>
  <si>
    <r>
      <t xml:space="preserve">Incidence des bactériémies sur cathéters centraux (CVC, CCI, PICC, cathéter de dialyse) </t>
    </r>
    <r>
      <rPr>
        <b/>
        <sz val="10"/>
        <rFont val="Calibri"/>
        <family val="2"/>
        <scheme val="minor"/>
      </rPr>
      <t xml:space="preserve">en hématologie adulte </t>
    </r>
    <r>
      <rPr>
        <sz val="10"/>
        <rFont val="Calibri"/>
        <family val="2"/>
        <scheme val="minor"/>
      </rPr>
      <t>/1000 journées d’hospitalisation</t>
    </r>
  </si>
  <si>
    <t>*Incidence des bactériémies sur cathéters centraux (CVC, PICC, cathéter de dialyse) en réanimation adulte/1000 journées-cathéter</t>
  </si>
  <si>
    <t>Cible : &lt; 20%</t>
  </si>
  <si>
    <t>Cible : &gt; 5</t>
  </si>
  <si>
    <t>Cible : &lt; 5%</t>
  </si>
  <si>
    <t>Pas de participation</t>
  </si>
  <si>
    <t>Participation insuffisante</t>
  </si>
  <si>
    <t>12 ES</t>
  </si>
  <si>
    <t>8 ES</t>
  </si>
  <si>
    <t>21,7 [20,1-23,4]</t>
  </si>
  <si>
    <t>21,3 [18,3-24,4]</t>
  </si>
  <si>
    <t>22,5 [19,5-25,4]</t>
  </si>
  <si>
    <t>22,4 [19,9-25,0]</t>
  </si>
  <si>
    <t>15,4 [9,9-21,0]</t>
  </si>
  <si>
    <t>20,8 [17,8-23,7]</t>
  </si>
  <si>
    <t>25,2 [22,4-28,0]</t>
  </si>
  <si>
    <t>24,7 [21,7-27,7]</t>
  </si>
  <si>
    <t>3,0 [0-6,1]</t>
  </si>
  <si>
    <t>24,0 [21,3-26,8]</t>
  </si>
  <si>
    <t>24,6 [22,6-26,6]</t>
  </si>
  <si>
    <t>20,0 [18,0-22,1]</t>
  </si>
  <si>
    <t>23,0 [20,4-25,6]</t>
  </si>
  <si>
    <t>20,1 [18,5-21,8]</t>
  </si>
  <si>
    <t>83,0 [81,6-84,3]</t>
  </si>
  <si>
    <t>81,4 [78,7-84,2]</t>
  </si>
  <si>
    <t>85,8 [83,6-88,0]</t>
  </si>
  <si>
    <t>83,7 [81,1-86,4]</t>
  </si>
  <si>
    <t>85,1 [80,0-92,3]</t>
  </si>
  <si>
    <t>77,4 [74,0-80,3]</t>
  </si>
  <si>
    <t>85,5 [83,4-87,6]</t>
  </si>
  <si>
    <t>85,0 [83,6-86,5]</t>
  </si>
  <si>
    <t>49,5 [22,1-76,9]</t>
  </si>
  <si>
    <t>84,1 [82,3-86,0]</t>
  </si>
  <si>
    <t>84,2 [82,9-85,4]</t>
  </si>
  <si>
    <t>83,6 [82,1-85,2]</t>
  </si>
  <si>
    <t>83,9 [82,2-85,5]</t>
  </si>
  <si>
    <t>83,2 [81,5-84,8]</t>
  </si>
  <si>
    <t>24,7% [IC95%: 23,8-25,6]</t>
  </si>
  <si>
    <t>Recueil ponctuel, données Ehpad (saisons 2022-2023 et 2023-2024)</t>
  </si>
  <si>
    <t>83,3% [IC95%: 82,7-83,8]</t>
  </si>
  <si>
    <t>Publication dans le rapport de Consommation des antibiotiques</t>
  </si>
  <si>
    <t>Groupe 2 de la SPILF : antibiotiques "à usage restreint"</t>
  </si>
  <si>
    <r>
      <t xml:space="preserve">Prescriptions d'amoxicilline sur prescriptions d'antibiotiques de seconde intention </t>
    </r>
    <r>
      <rPr>
        <sz val="10"/>
        <color rgb="FFFF0000"/>
        <rFont val="Calibri"/>
        <family val="2"/>
        <scheme val="minor"/>
      </rPr>
      <t>(ratio)</t>
    </r>
  </si>
  <si>
    <t>-</t>
  </si>
  <si>
    <t xml:space="preserve"> -</t>
  </si>
  <si>
    <t xml:space="preserve">Taux d’incidence des ISO pour 100 opérés en neurochirurgie </t>
  </si>
  <si>
    <t xml:space="preserve">Taux d’incidence des ISO pour 100 opérés en chirurgie urologique </t>
  </si>
  <si>
    <t>&lt; 650 d’ici 2025, au national et dans toutes les régions, départements et EPCI</t>
  </si>
  <si>
    <t>Prescription de céphalosporines orales sur prescriptions céphalosporines orales ou injectables</t>
  </si>
  <si>
    <t>Prescriptions d'amoxicilline sur prescriptions d'antibiotiques de seconde intention (ratio)</t>
  </si>
  <si>
    <t xml:space="preserve">Données 2023 non disponiblse pour le moment </t>
  </si>
  <si>
    <t>Delta : comparent par différence le taux actuel avec les 2 années précédentes
Ratio : taux actuel/ taux 2 ans précédents</t>
  </si>
  <si>
    <t>Non disponible</t>
  </si>
  <si>
    <r>
      <t>DONNEES EN REGION 2023</t>
    </r>
    <r>
      <rPr>
        <b/>
        <sz val="14"/>
        <color rgb="FFFF0000"/>
        <rFont val="Calibri"/>
        <family val="2"/>
        <scheme val="minor"/>
      </rPr>
      <t xml:space="preserve"> (Campagne 2022 pour PCC (données 2021), Campagnes 2022 (données 2021) pour ISO-PTH et ISO-PTG)</t>
    </r>
  </si>
  <si>
    <t>ND</t>
  </si>
  <si>
    <t>Méthodologie et résultats détaillés</t>
  </si>
  <si>
    <t xml:space="preserve">*ISO-Indicateur Infection du site opératoire : Taux d’incidence des ISO pour 100 opérés global </t>
  </si>
  <si>
    <t>*ISO-Indicateur Infection du site opératoire : Taux d’incidence des ISO pour 100 opérés global</t>
  </si>
  <si>
    <t>Cible : &gt; 5 %</t>
  </si>
  <si>
    <t>Cible : 0%</t>
  </si>
  <si>
    <t>Cible : &lt; 5%</t>
  </si>
  <si>
    <t>Cible : 0%</t>
  </si>
  <si>
    <t>Cible : &gt; 3%</t>
  </si>
  <si>
    <t>100% des établissements ayant atteint leur objectif, avec des objectifs de friction par acte/jour/patient évolutifs, au national et dans toutes les régions</t>
  </si>
  <si>
    <t>87,5% [IC95%: 87,0-88,0]</t>
  </si>
  <si>
    <t>NE PAS DIFFUSER/PUBLIER LE TABLEAU EN L'ETAT, COMMUNICATION SUR LES CHIFFRES NATIONAUX ET REGIONAUX POSSIBLES</t>
  </si>
  <si>
    <t>Données 2019</t>
  </si>
  <si>
    <t>7.6</t>
  </si>
  <si>
    <t>6.97</t>
  </si>
  <si>
    <t>22,4% [IC95%: 21,7-23,1]</t>
  </si>
  <si>
    <t>Voir détail dans fichiers Excel correspondant</t>
  </si>
  <si>
    <t>Aucun établissement a plus de 3 déviations standard, au national et dans toutes les régions</t>
  </si>
  <si>
    <t>Méthodologie ICSHA et résultats détaillés</t>
  </si>
  <si>
    <t>Méthodologie ATBIR et résultats détaillés</t>
  </si>
  <si>
    <r>
      <t xml:space="preserve">Recueil sur enquête, les ES répondant ne sont pas forcément les mêmes d'une année à l'autre, </t>
    </r>
    <r>
      <rPr>
        <b/>
        <sz val="10"/>
        <color rgb="FF7030A0"/>
        <rFont val="Calibri"/>
        <family val="2"/>
        <scheme val="minor"/>
      </rPr>
      <t>ne pas comparer</t>
    </r>
    <r>
      <rPr>
        <sz val="10"/>
        <rFont val="Calibri"/>
        <family val="2"/>
        <scheme val="minor"/>
      </rPr>
      <t xml:space="preserve">. </t>
    </r>
    <r>
      <rPr>
        <b/>
        <sz val="10"/>
        <rFont val="Calibri"/>
        <family val="2"/>
        <scheme val="minor"/>
      </rPr>
      <t>En 2022 : 165 ES et 5 698 patients ; en 2023 : 278 ES et 9 805 patients</t>
    </r>
    <r>
      <rPr>
        <sz val="10"/>
        <rFont val="Calibri"/>
        <family val="2"/>
        <scheme val="minor"/>
      </rPr>
      <t>.</t>
    </r>
  </si>
  <si>
    <r>
      <t xml:space="preserve">Recueil sur enquête, les ESMS répondant ne sont pas forcément les mêmes d'une année à l'autre, </t>
    </r>
    <r>
      <rPr>
        <b/>
        <sz val="10"/>
        <color rgb="FF7030A0"/>
        <rFont val="Calibri"/>
        <family val="2"/>
        <scheme val="minor"/>
      </rPr>
      <t>ne pas comparer</t>
    </r>
    <r>
      <rPr>
        <sz val="10"/>
        <rFont val="Calibri"/>
        <family val="2"/>
        <scheme val="minor"/>
      </rPr>
      <t xml:space="preserve"> </t>
    </r>
    <r>
      <rPr>
        <b/>
        <sz val="10"/>
        <rFont val="Calibri"/>
        <family val="2"/>
        <scheme val="minor"/>
      </rPr>
      <t>En 2022 : 36 ESMS et 809 résidents ; en 2023 : 85 ESMS et 1 184 résidents</t>
    </r>
    <r>
      <rPr>
        <sz val="10"/>
        <rFont val="Calibri"/>
        <family val="2"/>
        <scheme val="minor"/>
      </rPr>
      <t>.</t>
    </r>
  </si>
  <si>
    <r>
      <t xml:space="preserve">Recueil sur enquête, les ES répondant ne sont pas forcément les mêmes d'une année à l'autre, </t>
    </r>
    <r>
      <rPr>
        <b/>
        <sz val="10"/>
        <color rgb="FF7030A0"/>
        <rFont val="Calibri"/>
        <family val="2"/>
        <scheme val="minor"/>
      </rPr>
      <t>ne pas comparer</t>
    </r>
    <r>
      <rPr>
        <sz val="10"/>
        <rFont val="Calibri"/>
        <family val="2"/>
        <scheme val="minor"/>
      </rPr>
      <t xml:space="preserve">. </t>
    </r>
    <r>
      <rPr>
        <b/>
        <sz val="10"/>
        <rFont val="Calibri"/>
        <family val="2"/>
        <scheme val="minor"/>
      </rPr>
      <t>En 2022 : 165 ES et 5 698 patients ; en 2023 : 278 ES et 9 805 patients.</t>
    </r>
  </si>
  <si>
    <r>
      <t xml:space="preserve">Recueil sur enquête, les ESMS répondant ne sont pas forcément les mêmes d'une année à l'autre, </t>
    </r>
    <r>
      <rPr>
        <b/>
        <sz val="10"/>
        <color rgb="FF7030A0"/>
        <rFont val="Calibri"/>
        <family val="2"/>
        <scheme val="minor"/>
      </rPr>
      <t>ne pas comparer</t>
    </r>
    <r>
      <rPr>
        <sz val="10"/>
        <rFont val="Calibri"/>
        <family val="2"/>
        <scheme val="minor"/>
      </rPr>
      <t xml:space="preserve">. </t>
    </r>
    <r>
      <rPr>
        <b/>
        <sz val="10"/>
        <rFont val="Calibri"/>
        <family val="2"/>
        <scheme val="minor"/>
      </rPr>
      <t>En 2022 : 130 ESMS et 2 517 professionnels; en 2023 : 231 ESMS et 4 657 professionnels.</t>
    </r>
  </si>
  <si>
    <r>
      <t xml:space="preserve">Recueil sur enquête, les ES répondant ne sont pas forcément les mêmes d'une année à l'autre, </t>
    </r>
    <r>
      <rPr>
        <b/>
        <sz val="10"/>
        <color rgb="FF7030A0"/>
        <rFont val="Calibri"/>
        <family val="2"/>
        <scheme val="minor"/>
      </rPr>
      <t>ne pas comparer</t>
    </r>
    <r>
      <rPr>
        <sz val="10"/>
        <rFont val="Calibri"/>
        <family val="2"/>
        <scheme val="minor"/>
      </rPr>
      <t>.</t>
    </r>
    <r>
      <rPr>
        <b/>
        <sz val="10"/>
        <rFont val="Calibri"/>
        <family val="2"/>
        <scheme val="minor"/>
      </rPr>
      <t xml:space="preserve"> En 2022 : 303 ES et 16 529 professionnels; en 2023 : 415 ES et 22 102 professionnels.</t>
    </r>
  </si>
  <si>
    <r>
      <t xml:space="preserve">Recueil sur enquête, les ESMS répondant ne sont pas forcément les mêmes d'une année à l'autre, </t>
    </r>
    <r>
      <rPr>
        <b/>
        <sz val="10"/>
        <color rgb="FF7030A0"/>
        <rFont val="Calibri"/>
        <family val="2"/>
        <scheme val="minor"/>
      </rPr>
      <t>ne pas comparer</t>
    </r>
    <r>
      <rPr>
        <sz val="10"/>
        <rFont val="Calibri"/>
        <family val="2"/>
        <scheme val="minor"/>
      </rPr>
      <t xml:space="preserve">. </t>
    </r>
    <r>
      <rPr>
        <b/>
        <sz val="10"/>
        <rFont val="Calibri"/>
        <family val="2"/>
        <scheme val="minor"/>
      </rPr>
      <t>En 2022 : 36 ESMS et 809 résidents ; en 2023 : 85 ESMS et 1 184 résidents.</t>
    </r>
  </si>
  <si>
    <t>ESMS (Ehpad)</t>
  </si>
  <si>
    <t>GEODES</t>
  </si>
  <si>
    <r>
      <t>Consommation d’antibiotiques critiques (SPILF) en ville, en nombre de</t>
    </r>
    <r>
      <rPr>
        <b/>
        <sz val="10"/>
        <rFont val="Calibri"/>
        <family val="2"/>
        <scheme val="minor"/>
      </rPr>
      <t xml:space="preserve"> DDJ</t>
    </r>
    <r>
      <rPr>
        <sz val="10"/>
        <rFont val="Calibri"/>
        <family val="2"/>
        <scheme val="minor"/>
      </rPr>
      <t xml:space="preserve"> pour 1000 habitants et par jour, délivrés en pharmacies d’officine</t>
    </r>
  </si>
  <si>
    <r>
      <t xml:space="preserve">Consommation d’antibiotiques critiques (SPILF) en ville, en </t>
    </r>
    <r>
      <rPr>
        <b/>
        <sz val="10"/>
        <rFont val="Calibri"/>
        <family val="2"/>
        <scheme val="minor"/>
      </rPr>
      <t>nombre de prescriptions</t>
    </r>
    <r>
      <rPr>
        <sz val="10"/>
        <rFont val="Calibri"/>
        <family val="2"/>
        <scheme val="minor"/>
      </rPr>
      <t xml:space="preserve"> pour 1000 habitants et par an, délivrés en pharmacies d’officine</t>
    </r>
  </si>
  <si>
    <r>
      <t xml:space="preserve">Consommation d’antibiotiques critiques (SPILF) en ville, en nombre de </t>
    </r>
    <r>
      <rPr>
        <b/>
        <sz val="10"/>
        <rFont val="Calibri"/>
        <family val="2"/>
        <scheme val="minor"/>
      </rPr>
      <t>DDJ</t>
    </r>
    <r>
      <rPr>
        <sz val="10"/>
        <rFont val="Calibri"/>
        <family val="2"/>
        <scheme val="minor"/>
      </rPr>
      <t xml:space="preserve">  pour 1000 habitants et par jour, délivrés en pharmacies d’officine</t>
    </r>
  </si>
  <si>
    <t>Non publié</t>
  </si>
  <si>
    <t>4,06 
GEODES</t>
  </si>
  <si>
    <t>4,14 
GEODES</t>
  </si>
  <si>
    <t>40,3 
GEODES</t>
  </si>
  <si>
    <t>39,3 
GEODES</t>
  </si>
  <si>
    <t>822,05 
GEODES</t>
  </si>
  <si>
    <t>820,64 
GEODES</t>
  </si>
  <si>
    <r>
      <t>Antibiotiques délivrés par les pharmacies hospitalières aux patients hospitalisés</t>
    </r>
    <r>
      <rPr>
        <sz val="11"/>
        <color theme="1"/>
        <rFont val="Calibri"/>
        <family val="2"/>
        <scheme val="minor"/>
      </rPr>
      <t xml:space="preserve"> </t>
    </r>
  </si>
  <si>
    <r>
      <t xml:space="preserve">Proportion de SARM chez </t>
    </r>
    <r>
      <rPr>
        <i/>
        <sz val="11"/>
        <rFont val="Calibri"/>
        <family val="2"/>
        <scheme val="minor"/>
      </rPr>
      <t xml:space="preserve">Staphylococcus aureus </t>
    </r>
    <r>
      <rPr>
        <sz val="11"/>
        <rFont val="Calibri"/>
        <family val="2"/>
        <scheme val="minor"/>
      </rPr>
      <t>isolé d’hémocultures en ES</t>
    </r>
  </si>
  <si>
    <r>
      <t xml:space="preserve">&lt; 10%, tous les ans, </t>
    </r>
    <r>
      <rPr>
        <sz val="11"/>
        <color theme="1"/>
        <rFont val="Calibri"/>
        <family val="2"/>
        <scheme val="minor"/>
      </rPr>
      <t>au national et dans toutes les régions</t>
    </r>
  </si>
  <si>
    <r>
      <t xml:space="preserve">Proportion de souches résistantes à la vancomycine chez </t>
    </r>
    <r>
      <rPr>
        <i/>
        <sz val="11"/>
        <rFont val="Calibri"/>
        <family val="2"/>
        <scheme val="minor"/>
      </rPr>
      <t>Enterococcus faecium</t>
    </r>
    <r>
      <rPr>
        <b/>
        <i/>
        <sz val="11"/>
        <rFont val="Calibri"/>
        <family val="2"/>
        <scheme val="minor"/>
      </rPr>
      <t xml:space="preserve"> </t>
    </r>
    <r>
      <rPr>
        <sz val="11"/>
        <rFont val="Calibri"/>
        <family val="2"/>
        <scheme val="minor"/>
      </rPr>
      <t>isolé d’hémocultures en ES</t>
    </r>
  </si>
  <si>
    <r>
      <t xml:space="preserve">&lt; 1%, tous les ans, </t>
    </r>
    <r>
      <rPr>
        <sz val="11"/>
        <color theme="1"/>
        <rFont val="Calibri"/>
        <family val="2"/>
        <scheme val="minor"/>
      </rPr>
      <t>au national</t>
    </r>
  </si>
  <si>
    <r>
      <t xml:space="preserve">Densité d’incidence </t>
    </r>
    <r>
      <rPr>
        <i/>
        <sz val="11"/>
        <rFont val="Calibri"/>
        <family val="2"/>
        <scheme val="minor"/>
      </rPr>
      <t>K. pneumoniae</t>
    </r>
    <r>
      <rPr>
        <sz val="11"/>
        <rFont val="Calibri"/>
        <family val="2"/>
        <scheme val="minor"/>
      </rPr>
      <t xml:space="preserve"> produisant une BLSE/ 1000 journées d’hospitalisation en ES</t>
    </r>
  </si>
  <si>
    <r>
      <t xml:space="preserve">Proportion de souches produisant une carbapénémase chez </t>
    </r>
    <r>
      <rPr>
        <i/>
        <sz val="11"/>
        <rFont val="Calibri"/>
        <family val="2"/>
        <scheme val="minor"/>
      </rPr>
      <t xml:space="preserve">K. pneumoniae </t>
    </r>
    <r>
      <rPr>
        <sz val="11"/>
        <rFont val="Calibri"/>
        <family val="2"/>
        <scheme val="minor"/>
      </rPr>
      <t>isolée d’hémocultures en ES (%)</t>
    </r>
  </si>
  <si>
    <r>
      <t xml:space="preserve">Recueil sur audit, les ES répondant ne sont pas forcément les mêmes d'une année à l'autre, </t>
    </r>
    <r>
      <rPr>
        <b/>
        <sz val="10"/>
        <color rgb="FF7030A0"/>
        <rFont val="Calibri"/>
        <family val="2"/>
        <scheme val="minor"/>
      </rPr>
      <t>ne pas comparer</t>
    </r>
  </si>
  <si>
    <r>
      <t xml:space="preserve">Recueil sur audit, les ES répondant ne sont pas forcément les mêmes d'une année à l'autre, </t>
    </r>
    <r>
      <rPr>
        <b/>
        <sz val="10"/>
        <color rgb="FF7030A0"/>
        <rFont val="Calibri"/>
        <family val="2"/>
        <scheme val="minor"/>
      </rPr>
      <t>ne pas comparer</t>
    </r>
    <r>
      <rPr>
        <sz val="10"/>
        <color theme="1"/>
        <rFont val="Calibri"/>
        <family val="2"/>
        <scheme val="minor"/>
      </rPr>
      <t xml:space="preserve">
Remarque : l'échantillon 2023 se caractérise par une inclusion plus marquée d'nterventions chirurgicales mixtes (incision peau saine/muqueuses), avec utilisation d'un antiseptique aqueux.</t>
    </r>
  </si>
  <si>
    <r>
      <t>Recueil sur audit, les ES répondant ne sont pas forcément les mêmes d'une année à l'autre,</t>
    </r>
    <r>
      <rPr>
        <b/>
        <sz val="10"/>
        <color rgb="FF7030A0"/>
        <rFont val="Calibri"/>
        <family val="2"/>
        <scheme val="minor"/>
      </rPr>
      <t xml:space="preserve"> ne pas comparer</t>
    </r>
    <r>
      <rPr>
        <sz val="10"/>
        <color theme="1"/>
        <rFont val="Calibri"/>
        <family val="2"/>
        <scheme val="minor"/>
      </rPr>
      <t>.
Remarque : l'échantillon 2023 se caractérise par une inclusion plus marquée d'nterventions chirurgicales mixtes (incision peau saine/muqueuses), avec utilisation d'un antiseptique aqueux.</t>
    </r>
  </si>
  <si>
    <r>
      <t>Recueil sur audit, les ES répondant ne sont pas forcément les mêmes d'une année à l'autre,</t>
    </r>
    <r>
      <rPr>
        <b/>
        <sz val="10"/>
        <color rgb="FF7030A0"/>
        <rFont val="Calibri"/>
        <family val="2"/>
        <scheme val="minor"/>
      </rPr>
      <t xml:space="preserve"> ne pas comparer</t>
    </r>
  </si>
  <si>
    <r>
      <t xml:space="preserve">Incidence des bactériémies sur cathéters centraux (CVC, CCI, PICC, cathéter de dialyse) </t>
    </r>
    <r>
      <rPr>
        <b/>
        <sz val="10"/>
        <color rgb="FF000000"/>
        <rFont val="Calibri"/>
        <family val="2"/>
        <scheme val="minor"/>
      </rPr>
      <t>en services de médecine</t>
    </r>
    <r>
      <rPr>
        <sz val="10"/>
        <color rgb="FF000000"/>
        <rFont val="Calibri"/>
        <family val="2"/>
        <scheme val="minor"/>
      </rPr>
      <t xml:space="preserve"> adulte (hors oncologie et hématologie)/1000 journées d’hospitalisation</t>
    </r>
  </si>
  <si>
    <t>Réduction d’au moins 20% entre 2019 et 2025, au national, et dans toutes les régions</t>
  </si>
  <si>
    <t>Pose d'un cathéter veineux périphérique court : Hygiène de l’opérateur (tenue propre + 2 frictions conformes + gants stériles en cas de palpation après l’antisepsie)</t>
  </si>
  <si>
    <t>Pose d'un cathéter veineux périphérique court : Préparation cutanée (peau propre ou nettoyée si souillures visibles + compresse ou applicateur stérile + antiseptique alcoolique majeur + séchage spontané)</t>
  </si>
  <si>
    <t>Pose d'un cathéter veineux central : Hygiène de l’opérateur (casaque stérile + masque chirurgical conforme + coiffe conforme + désinfection chirurgicale des mains par friction conforme + gants stériles)</t>
  </si>
  <si>
    <t>Pose d'un cathéter veineux central : Hygiène du patient (tenue propre + masque chirurgical conforme + coiffe ; hors patients intubés ou tête recouverte par un champ stérile)</t>
  </si>
  <si>
    <t>Pose d'un cathéter veineux central : Préparation cutanée (peau propre ou nettoyée si souillures visibles + compresse ou applicateur stérile + chlorhexidine alcoolique 2% + séchage spontané)</t>
  </si>
  <si>
    <t>Manipulation proximale d'une ligne d'un cathéter central : Hygiène de l’opérateur (tenue propre + masque chirurgical conforme + friction conforme + gants stériles)</t>
  </si>
  <si>
    <t>Manipulation proximale d'une ligne d'un cathéter central : Hygiène du patient (tenue propre + masque chirurgical conforme ou visage tourné du côté opposé ; hors patients intubés  ou tête recouverte par un champ stérile)</t>
  </si>
  <si>
    <t>Manipulation proximale d'une ligne d'un cathéter central : Préparation du site de branchement (désinfection avec compresse stérile + alcool 70% + désinfection de la valve utilisée par friction pendant 15 secondes avec compresse stérile + alcool 70%)</t>
  </si>
  <si>
    <t>24,31 DDJ / 1000 hab / jour</t>
  </si>
  <si>
    <t>24,05 DDJ / 1000 hab / jour</t>
  </si>
  <si>
    <t>&lt; 20 DDJ / 1000 hab / jour au national d’ici 2025</t>
  </si>
  <si>
    <r>
      <t>DONNEES EN REGIO</t>
    </r>
    <r>
      <rPr>
        <b/>
        <sz val="14"/>
        <rFont val="Calibri"/>
        <family val="2"/>
        <scheme val="minor"/>
      </rPr>
      <t>N 2023</t>
    </r>
  </si>
  <si>
    <t>Delta : 0,14</t>
  </si>
  <si>
    <t>Ratio : 1,11</t>
  </si>
  <si>
    <t>Delta : -0,81</t>
  </si>
  <si>
    <t>Ratio : 0,38</t>
  </si>
  <si>
    <t>Delta : 0,21</t>
  </si>
  <si>
    <t>Ratio : 1,12</t>
  </si>
  <si>
    <t>Delta : -0,39</t>
  </si>
  <si>
    <t>Ratio : 0,75</t>
  </si>
  <si>
    <t>Delta : 0,06</t>
  </si>
  <si>
    <t>Ratio : 1,05</t>
  </si>
  <si>
    <t>Delta : - 0,10</t>
  </si>
  <si>
    <t>Ratio : 0,91</t>
  </si>
  <si>
    <t>Delta : 0,49</t>
  </si>
  <si>
    <t>Ratio : 1,45</t>
  </si>
  <si>
    <t>Delta : 0,31</t>
  </si>
  <si>
    <t>Ratio : 1,30</t>
  </si>
  <si>
    <t>Delta : 0,24</t>
  </si>
  <si>
    <t>Ratio : 1,21</t>
  </si>
  <si>
    <t>Delta : - 0,17</t>
  </si>
  <si>
    <t>Delta : 0,04</t>
  </si>
  <si>
    <t>Ratio : 1,03</t>
  </si>
  <si>
    <t>Delta : 0,35</t>
  </si>
  <si>
    <t>Ratio : 1,44</t>
  </si>
  <si>
    <r>
      <t>Guadeloupe</t>
    </r>
    <r>
      <rPr>
        <b/>
        <vertAlign val="superscript"/>
        <sz val="10"/>
        <rFont val="Calibri"/>
        <family val="2"/>
        <scheme val="minor"/>
      </rPr>
      <t>a</t>
    </r>
  </si>
  <si>
    <r>
      <t>Guyane</t>
    </r>
    <r>
      <rPr>
        <b/>
        <vertAlign val="superscript"/>
        <sz val="10"/>
        <rFont val="Calibri"/>
        <family val="2"/>
        <scheme val="minor"/>
      </rPr>
      <t>a</t>
    </r>
  </si>
  <si>
    <r>
      <rPr>
        <b/>
        <vertAlign val="superscript"/>
        <sz val="11"/>
        <color theme="1"/>
        <rFont val="Calibri"/>
        <family val="2"/>
        <scheme val="minor"/>
      </rPr>
      <t>a</t>
    </r>
    <r>
      <rPr>
        <b/>
        <sz val="11"/>
        <color theme="1"/>
        <rFont val="Calibri"/>
        <family val="2"/>
        <scheme val="minor"/>
      </rPr>
      <t>Absence de participation une des années suivantes : 2021,2022,2023</t>
    </r>
  </si>
  <si>
    <t>+ 0,06</t>
  </si>
  <si>
    <t>+ 0,35</t>
  </si>
  <si>
    <t>+ 0,23</t>
  </si>
  <si>
    <t>+ 0,17</t>
  </si>
  <si>
    <t>ATTENTION : en raison de l'obsolescence de l'outil de recueil ConsoRes et dans l'attente du nouvel outil en cours de développement, le recueil des données 2023 a fait l'objet d'une méthodologie transitoire particulière, plus complexe à mettre en oeuvre pour les répondants. Seuls des données agrégées de consommation et résistance ont été recueillis. Merci de ne pas comparer les données 2023 avec les données des années antérieures</t>
  </si>
  <si>
    <t>Indicateur non recueilli en 2023 - cf. méthodologie de recueil transitoire</t>
  </si>
  <si>
    <t>Echantillon de répondants 2023 significativement différent de 2022 - part plus important des établissements de court séjour plus consommateurs</t>
  </si>
  <si>
    <t>*nombre d'établissements participants insuffisant</t>
  </si>
  <si>
    <t>Guyane*</t>
  </si>
  <si>
    <t>Mayotte*</t>
  </si>
  <si>
    <t>*</t>
  </si>
  <si>
    <t>Non significatif</t>
  </si>
  <si>
    <t>Significatif</t>
  </si>
  <si>
    <t>Non significatif
Permet une surveillance épidémiologique et un suivi de l'évolution des taux dans le temps</t>
  </si>
  <si>
    <r>
      <t>37
Consommation de tous les antibiotiques critiques à usage systémique en EHPAD (</t>
    </r>
    <r>
      <rPr>
        <b/>
        <sz val="10"/>
        <rFont val="Calibri"/>
        <family val="2"/>
        <scheme val="minor"/>
      </rPr>
      <t>avec et sans PUI</t>
    </r>
    <r>
      <rPr>
        <sz val="10"/>
        <rFont val="Calibri"/>
        <family val="2"/>
        <scheme val="minor"/>
      </rPr>
      <t>), en DDJ pour 1000 résidents ou pour 1000 journées d’hébergement et par an. Antibiotiques délivrés en pharmacies d’officine et PUI à l’attention des résidents en EHPAD</t>
    </r>
  </si>
  <si>
    <t>846,8
GEODES</t>
  </si>
  <si>
    <r>
      <t>45,6
GEODES
Consommation globale en 
nombre de doses définies 
journalières (DDJ)</t>
    </r>
    <r>
      <rPr>
        <sz val="10"/>
        <color rgb="FFFF0000"/>
        <rFont val="Calibri"/>
        <family val="2"/>
        <scheme val="minor"/>
      </rPr>
      <t xml:space="preserve"> </t>
    </r>
    <r>
      <rPr>
        <b/>
        <sz val="10"/>
        <rFont val="Calibri"/>
        <family val="2"/>
        <scheme val="minor"/>
      </rPr>
      <t xml:space="preserve">de tous 
les antibiotiques </t>
    </r>
    <r>
      <rPr>
        <sz val="10"/>
        <rFont val="Calibri"/>
        <family val="2"/>
        <scheme val="minor"/>
      </rPr>
      <t xml:space="preserve">
(classe OMS ATC J01) pour 
1000 habitants et par jour</t>
    </r>
  </si>
  <si>
    <t>4,64
GEODES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</si>
</sst>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00%"/>
    <numFmt numFmtId="166" formatCode="0.0"/>
    <numFmt numFmtId="167" formatCode="0.000"/>
  </numFmts>
  <fonts count="37" x14ac:knownFonts="1">
    <font>
      <sz val="11"/>
      <color theme="1"/>
      <name val="Calibri"/>
      <family val="2"/>
      <scheme val="minor"/>
    </font>
    <font>
      <sz val="10"/>
      <color rgb="FF000000"/>
      <name val="Calibri"/>
      <family val="2"/>
      <scheme val="minor"/>
    </font>
    <font>
      <sz val="10"/>
      <color theme="1"/>
      <name val="Calibri"/>
      <family val="2"/>
      <scheme val="minor"/>
    </font>
    <font>
      <b/>
      <sz val="14"/>
      <color theme="1"/>
      <name val="Calibri"/>
      <family val="2"/>
      <scheme val="minor"/>
    </font>
    <font>
      <sz val="11"/>
      <color rgb="FF000000"/>
      <name val="Calibri"/>
      <family val="2"/>
      <scheme val="minor"/>
    </font>
    <font>
      <b/>
      <sz val="12"/>
      <color rgb="FF000000"/>
      <name val="Calibri"/>
      <family val="2"/>
      <scheme val="minor"/>
    </font>
    <font>
      <sz val="12"/>
      <color theme="1"/>
      <name val="Calibri"/>
      <family val="2"/>
      <scheme val="minor"/>
    </font>
    <font>
      <i/>
      <sz val="10"/>
      <color rgb="FF000000"/>
      <name val="Calibri"/>
      <family val="2"/>
      <scheme val="minor"/>
    </font>
    <font>
      <vertAlign val="superscript"/>
      <sz val="10"/>
      <color rgb="FF000000"/>
      <name val="Calibri"/>
      <family val="2"/>
      <scheme val="minor"/>
    </font>
    <font>
      <b/>
      <i/>
      <sz val="10"/>
      <color rgb="FF000000"/>
      <name val="Calibri"/>
      <family val="2"/>
      <scheme val="minor"/>
    </font>
    <font>
      <u/>
      <sz val="11"/>
      <color theme="10"/>
      <name val="Calibri"/>
      <family val="2"/>
      <scheme val="minor"/>
    </font>
    <font>
      <sz val="11"/>
      <name val="Calibri"/>
      <family val="2"/>
      <scheme val="minor"/>
    </font>
    <font>
      <sz val="10"/>
      <name val="Calibri"/>
      <family val="2"/>
      <scheme val="minor"/>
    </font>
    <font>
      <b/>
      <sz val="10"/>
      <color rgb="FF000000"/>
      <name val="Calibri"/>
      <family val="2"/>
      <scheme val="minor"/>
    </font>
    <font>
      <b/>
      <sz val="10"/>
      <color theme="1"/>
      <name val="Calibri"/>
      <family val="2"/>
      <scheme val="minor"/>
    </font>
    <font>
      <b/>
      <sz val="10"/>
      <name val="Calibri"/>
      <family val="2"/>
      <scheme val="minor"/>
    </font>
    <font>
      <sz val="12"/>
      <color rgb="FF040C28"/>
      <name val="Arial"/>
      <family val="2"/>
    </font>
    <font>
      <b/>
      <u/>
      <sz val="20"/>
      <color theme="1"/>
      <name val="Calibri"/>
      <family val="2"/>
      <scheme val="minor"/>
    </font>
    <font>
      <sz val="9"/>
      <color theme="1"/>
      <name val="Calibri"/>
      <family val="2"/>
      <scheme val="minor"/>
    </font>
    <font>
      <vertAlign val="superscript"/>
      <sz val="9"/>
      <color theme="1"/>
      <name val="Calibri"/>
      <family val="2"/>
      <scheme val="minor"/>
    </font>
    <font>
      <u/>
      <sz val="10"/>
      <color theme="10"/>
      <name val="Calibri"/>
      <family val="2"/>
      <scheme val="minor"/>
    </font>
    <font>
      <sz val="9"/>
      <color rgb="FF000000"/>
      <name val="Calibri"/>
      <family val="2"/>
      <scheme val="minor"/>
    </font>
    <font>
      <sz val="10"/>
      <color rgb="FF000000"/>
      <name val="Calibri"/>
      <family val="2"/>
    </font>
    <font>
      <sz val="11"/>
      <color theme="1"/>
      <name val="Calibri"/>
      <family val="2"/>
      <scheme val="minor"/>
    </font>
    <font>
      <sz val="10"/>
      <color rgb="FFFF0000"/>
      <name val="Calibri"/>
      <family val="2"/>
      <scheme val="minor"/>
    </font>
    <font>
      <b/>
      <sz val="14"/>
      <color rgb="FFFF0000"/>
      <name val="Calibri"/>
      <family val="2"/>
      <scheme val="minor"/>
    </font>
    <font>
      <b/>
      <sz val="14"/>
      <name val="Calibri"/>
      <family val="2"/>
      <scheme val="minor"/>
    </font>
    <font>
      <b/>
      <sz val="20"/>
      <color rgb="FFFF0000"/>
      <name val="Calibri"/>
      <family val="2"/>
      <scheme val="minor"/>
    </font>
    <font>
      <sz val="10"/>
      <color rgb="FF7030A0"/>
      <name val="Calibri"/>
      <family val="2"/>
      <scheme val="minor"/>
    </font>
    <font>
      <b/>
      <sz val="10"/>
      <color rgb="FF7030A0"/>
      <name val="Calibri"/>
      <family val="2"/>
      <scheme val="minor"/>
    </font>
    <font>
      <i/>
      <sz val="11"/>
      <name val="Calibri"/>
      <family val="2"/>
      <scheme val="minor"/>
    </font>
    <font>
      <b/>
      <i/>
      <sz val="11"/>
      <name val="Calibri"/>
      <family val="2"/>
      <scheme val="minor"/>
    </font>
    <font>
      <b/>
      <sz val="11"/>
      <color rgb="FF7030A0"/>
      <name val="Calibri"/>
      <family val="2"/>
      <scheme val="minor"/>
    </font>
    <font>
      <b/>
      <sz val="11"/>
      <color theme="1"/>
      <name val="Calibri"/>
      <family val="2"/>
      <scheme val="minor"/>
    </font>
    <font>
      <b/>
      <vertAlign val="superscript"/>
      <sz val="10"/>
      <name val="Calibri"/>
      <family val="2"/>
      <scheme val="minor"/>
    </font>
    <font>
      <b/>
      <vertAlign val="superscript"/>
      <sz val="11"/>
      <color theme="1"/>
      <name val="Calibri"/>
      <family val="2"/>
      <scheme val="minor"/>
    </font>
    <font>
      <b/>
      <sz val="18"/>
      <color rgb="FFC00000"/>
      <name val="Calibri"/>
      <family val="2"/>
      <scheme val="minor"/>
    </font>
  </fonts>
  <fills count="16">
    <fill>
      <patternFill patternType="none"/>
    </fill>
    <fill>
      <patternFill patternType="gray125"/>
    </fill>
    <fill>
      <patternFill patternType="solid">
        <fgColor rgb="FFBFBFB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2F2F2"/>
        <bgColor indexed="64"/>
      </patternFill>
    </fill>
    <fill>
      <patternFill patternType="solid">
        <fgColor theme="1" tint="0.499984740745262"/>
        <bgColor indexed="64"/>
      </patternFill>
    </fill>
    <fill>
      <patternFill patternType="solid">
        <fgColor theme="0" tint="-0.34998626667073579"/>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bgColor indexed="64"/>
      </patternFill>
    </fill>
    <fill>
      <patternFill patternType="solid">
        <fgColor rgb="FFFFC000"/>
        <bgColor indexed="64"/>
      </patternFill>
    </fill>
    <fill>
      <patternFill patternType="solid">
        <fgColor rgb="FF92D050"/>
        <bgColor indexed="64"/>
      </patternFill>
    </fill>
    <fill>
      <patternFill patternType="solid">
        <fgColor theme="0" tint="-0.499984740745262"/>
        <bgColor indexed="64"/>
      </patternFill>
    </fill>
    <fill>
      <patternFill patternType="solid">
        <fgColor theme="7"/>
        <bgColor indexed="64"/>
      </patternFill>
    </fill>
    <fill>
      <patternFill patternType="solid">
        <fgColor theme="0" tint="-0.249977111117893"/>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0" fontId="10" fillId="0" borderId="0" applyNumberFormat="0" applyFill="0" applyBorder="0" applyAlignment="0" applyProtection="0"/>
    <xf numFmtId="9" fontId="23" fillId="0" borderId="0" applyFont="0" applyFill="0" applyBorder="0" applyAlignment="0" applyProtection="0"/>
  </cellStyleXfs>
  <cellXfs count="277">
    <xf numFmtId="0" fontId="0" fillId="0" borderId="0" xfId="0"/>
    <xf numFmtId="0" fontId="2" fillId="0" borderId="0" xfId="0" applyFont="1" applyAlignment="1">
      <alignment vertical="center"/>
    </xf>
    <xf numFmtId="0" fontId="0" fillId="0" borderId="0" xfId="0" applyAlignment="1">
      <alignment wrapText="1"/>
    </xf>
    <xf numFmtId="0" fontId="0" fillId="0" borderId="0" xfId="0" applyAlignment="1">
      <alignment horizontal="center" vertical="center" wrapText="1"/>
    </xf>
    <xf numFmtId="0" fontId="1" fillId="0" borderId="0" xfId="0" applyFont="1" applyAlignment="1">
      <alignment horizontal="center" vertical="center" wrapText="1"/>
    </xf>
    <xf numFmtId="0" fontId="3" fillId="0" borderId="0" xfId="0" applyFont="1"/>
    <xf numFmtId="0" fontId="5" fillId="2" borderId="5"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0" xfId="0" applyFont="1" applyBorder="1" applyAlignment="1">
      <alignment horizontal="center" wrapText="1"/>
    </xf>
    <xf numFmtId="0" fontId="0" fillId="0" borderId="0" xfId="0" applyFont="1" applyBorder="1" applyAlignment="1">
      <alignment horizontal="center" vertical="center" wrapText="1"/>
    </xf>
    <xf numFmtId="0" fontId="0" fillId="0" borderId="0" xfId="0" applyAlignment="1">
      <alignment vertical="center" wrapText="1"/>
    </xf>
    <xf numFmtId="0" fontId="0" fillId="0" borderId="1" xfId="0" applyBorder="1" applyAlignment="1">
      <alignment horizontal="center" vertical="center" wrapText="1"/>
    </xf>
    <xf numFmtId="0" fontId="1" fillId="0" borderId="1" xfId="0" applyFont="1" applyBorder="1" applyAlignment="1">
      <alignment wrapText="1"/>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6" fillId="0" borderId="0" xfId="0" applyFont="1" applyAlignment="1">
      <alignment horizontal="center" vertical="center"/>
    </xf>
    <xf numFmtId="0" fontId="6" fillId="0" borderId="0" xfId="0" applyFont="1" applyAlignment="1">
      <alignment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wrapText="1"/>
    </xf>
    <xf numFmtId="0" fontId="0" fillId="0" borderId="2" xfId="0" applyBorder="1" applyAlignment="1">
      <alignment horizontal="center" vertical="center"/>
    </xf>
    <xf numFmtId="0" fontId="12" fillId="0" borderId="1" xfId="0" applyFont="1" applyBorder="1" applyAlignment="1">
      <alignment vertical="center" wrapText="1"/>
    </xf>
    <xf numFmtId="0" fontId="2" fillId="0" borderId="0" xfId="0" applyFont="1" applyBorder="1" applyAlignment="1">
      <alignment vertical="center" wrapText="1"/>
    </xf>
    <xf numFmtId="0" fontId="10" fillId="0" borderId="0" xfId="1" applyBorder="1" applyAlignment="1">
      <alignment horizontal="center"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2" fillId="0" borderId="4" xfId="0" applyFont="1" applyBorder="1" applyAlignment="1">
      <alignment horizontal="center" vertical="center" wrapText="1"/>
    </xf>
    <xf numFmtId="0" fontId="1" fillId="0" borderId="1" xfId="0" applyFont="1" applyFill="1" applyBorder="1" applyAlignment="1">
      <alignment horizontal="center" vertical="center" wrapText="1"/>
    </xf>
    <xf numFmtId="0" fontId="16" fillId="0" borderId="0" xfId="0" applyFont="1"/>
    <xf numFmtId="0" fontId="5" fillId="2" borderId="5" xfId="0" applyFont="1" applyFill="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2" fillId="0" borderId="1" xfId="0" applyFont="1" applyBorder="1" applyAlignment="1">
      <alignment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Border="1" applyAlignment="1">
      <alignment horizontal="center" wrapText="1"/>
    </xf>
    <xf numFmtId="0" fontId="13" fillId="3"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5" fillId="3" borderId="5"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10" fillId="0" borderId="3" xfId="1" applyBorder="1" applyAlignment="1">
      <alignment horizontal="center" vertical="center" wrapText="1"/>
    </xf>
    <xf numFmtId="0" fontId="2" fillId="0" borderId="8"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0" fillId="0" borderId="0" xfId="0" applyBorder="1"/>
    <xf numFmtId="0" fontId="1" fillId="0" borderId="3" xfId="0" applyFont="1" applyBorder="1" applyAlignment="1">
      <alignment horizontal="center" vertical="center" wrapText="1"/>
    </xf>
    <xf numFmtId="0" fontId="1" fillId="0" borderId="7" xfId="0" applyFont="1" applyFill="1" applyBorder="1" applyAlignment="1">
      <alignment horizontal="center" vertical="center" wrapText="1"/>
    </xf>
    <xf numFmtId="0" fontId="20" fillId="0" borderId="0" xfId="1" applyFont="1" applyAlignment="1">
      <alignment horizontal="center" vertical="center"/>
    </xf>
    <xf numFmtId="0" fontId="20" fillId="0" borderId="1" xfId="1" applyFont="1" applyBorder="1" applyAlignment="1">
      <alignment horizontal="center" vertical="center" wrapText="1"/>
    </xf>
    <xf numFmtId="0" fontId="2" fillId="0" borderId="3" xfId="0" applyFont="1" applyBorder="1" applyAlignment="1">
      <alignment horizontal="center" vertical="center" wrapText="1"/>
    </xf>
    <xf numFmtId="0" fontId="1" fillId="0" borderId="0" xfId="0" applyFont="1" applyAlignment="1">
      <alignment vertical="center" wrapText="1"/>
    </xf>
    <xf numFmtId="0" fontId="21" fillId="0" borderId="1" xfId="0" applyFont="1" applyBorder="1" applyAlignment="1">
      <alignment horizontal="center" vertical="center" wrapText="1"/>
    </xf>
    <xf numFmtId="0" fontId="2" fillId="0" borderId="7" xfId="0" applyFont="1" applyBorder="1" applyAlignment="1">
      <alignment horizontal="left" vertical="center" wrapText="1"/>
    </xf>
    <xf numFmtId="0" fontId="2" fillId="0" borderId="1" xfId="0" applyFont="1" applyBorder="1" applyAlignment="1">
      <alignment horizontal="left" vertical="center" wrapText="1"/>
    </xf>
    <xf numFmtId="0" fontId="11" fillId="0" borderId="1" xfId="0" applyFont="1" applyFill="1" applyBorder="1" applyAlignment="1">
      <alignment horizontal="center" vertical="center"/>
    </xf>
    <xf numFmtId="0" fontId="12" fillId="7" borderId="1" xfId="0" applyFont="1" applyFill="1" applyBorder="1" applyAlignment="1">
      <alignment horizontal="center" vertical="center" wrapText="1"/>
    </xf>
    <xf numFmtId="0" fontId="11" fillId="0" borderId="5" xfId="0" applyFont="1" applyFill="1" applyBorder="1" applyAlignment="1">
      <alignment horizontal="center" vertical="center"/>
    </xf>
    <xf numFmtId="0" fontId="2" fillId="0" borderId="2" xfId="0" applyFont="1" applyFill="1" applyBorder="1" applyAlignment="1">
      <alignment horizontal="left" vertical="center" wrapText="1"/>
    </xf>
    <xf numFmtId="0" fontId="11" fillId="0" borderId="1" xfId="0" applyFont="1" applyBorder="1" applyAlignment="1">
      <alignment horizontal="center" vertical="center" wrapText="1"/>
    </xf>
    <xf numFmtId="0" fontId="2" fillId="0" borderId="8" xfId="0" applyFont="1" applyFill="1" applyBorder="1" applyAlignment="1">
      <alignment horizontal="left" vertical="center" wrapText="1"/>
    </xf>
    <xf numFmtId="0" fontId="10" fillId="0" borderId="1" xfId="1" applyFill="1" applyBorder="1" applyAlignment="1">
      <alignment horizontal="center" vertical="center" wrapText="1"/>
    </xf>
    <xf numFmtId="164" fontId="0" fillId="0" borderId="1" xfId="2" applyNumberFormat="1" applyFont="1" applyBorder="1" applyAlignment="1">
      <alignment horizontal="center" vertical="center"/>
    </xf>
    <xf numFmtId="165" fontId="0" fillId="0" borderId="1" xfId="2" applyNumberFormat="1" applyFont="1" applyBorder="1" applyAlignment="1">
      <alignment horizontal="center" vertical="center"/>
    </xf>
    <xf numFmtId="165" fontId="0" fillId="0" borderId="7" xfId="2" applyNumberFormat="1" applyFont="1" applyBorder="1" applyAlignment="1">
      <alignment horizontal="center" vertical="center"/>
    </xf>
    <xf numFmtId="166" fontId="0" fillId="0" borderId="1" xfId="0" applyNumberFormat="1" applyBorder="1" applyAlignment="1">
      <alignment horizontal="center" vertical="center" wrapText="1"/>
    </xf>
    <xf numFmtId="166" fontId="0" fillId="0" borderId="1" xfId="0" applyNumberFormat="1" applyBorder="1" applyAlignment="1">
      <alignment horizontal="center" vertical="center"/>
    </xf>
    <xf numFmtId="2" fontId="0" fillId="0" borderId="1" xfId="0" applyNumberFormat="1" applyBorder="1" applyAlignment="1">
      <alignment horizontal="center" vertical="center"/>
    </xf>
    <xf numFmtId="167" fontId="0" fillId="0" borderId="1" xfId="0" applyNumberFormat="1" applyBorder="1" applyAlignment="1">
      <alignment horizontal="center" vertical="center"/>
    </xf>
    <xf numFmtId="9" fontId="0" fillId="0" borderId="1" xfId="0" applyNumberFormat="1" applyBorder="1" applyAlignment="1">
      <alignment horizontal="center" vertical="center" wrapText="1"/>
    </xf>
    <xf numFmtId="9" fontId="0" fillId="0" borderId="1" xfId="0" applyNumberFormat="1" applyBorder="1" applyAlignment="1">
      <alignment horizontal="center" vertical="center"/>
    </xf>
    <xf numFmtId="2" fontId="0" fillId="0" borderId="1" xfId="0" applyNumberFormat="1" applyBorder="1" applyAlignment="1">
      <alignment horizontal="center" vertical="center" wrapText="1"/>
    </xf>
    <xf numFmtId="0" fontId="12" fillId="0" borderId="1" xfId="0" applyFont="1" applyBorder="1" applyAlignment="1">
      <alignment wrapText="1"/>
    </xf>
    <xf numFmtId="164" fontId="0" fillId="8" borderId="1" xfId="2" applyNumberFormat="1" applyFont="1" applyFill="1" applyBorder="1" applyAlignment="1">
      <alignment horizontal="center" vertical="center"/>
    </xf>
    <xf numFmtId="165" fontId="0" fillId="8" borderId="1" xfId="2" applyNumberFormat="1" applyFont="1" applyFill="1" applyBorder="1" applyAlignment="1">
      <alignment horizontal="center" vertical="center"/>
    </xf>
    <xf numFmtId="0" fontId="11" fillId="0" borderId="1" xfId="0" applyFont="1" applyBorder="1" applyAlignment="1">
      <alignment horizontal="center" vertical="center"/>
    </xf>
    <xf numFmtId="0" fontId="0" fillId="9" borderId="1" xfId="0" applyFill="1" applyBorder="1" applyAlignment="1">
      <alignment horizontal="center" vertical="center"/>
    </xf>
    <xf numFmtId="0" fontId="0" fillId="9" borderId="1" xfId="0" applyFill="1" applyBorder="1" applyAlignment="1">
      <alignment horizontal="center" vertical="center" wrapText="1"/>
    </xf>
    <xf numFmtId="2" fontId="0" fillId="9" borderId="1" xfId="0" applyNumberFormat="1" applyFill="1" applyBorder="1" applyAlignment="1">
      <alignment horizontal="center" vertical="center"/>
    </xf>
    <xf numFmtId="9" fontId="0" fillId="9" borderId="1" xfId="0" applyNumberFormat="1" applyFill="1" applyBorder="1" applyAlignment="1">
      <alignment horizontal="center" vertical="center"/>
    </xf>
    <xf numFmtId="0" fontId="0" fillId="8" borderId="1" xfId="0" applyFill="1" applyBorder="1" applyAlignment="1">
      <alignment horizontal="center" vertical="center"/>
    </xf>
    <xf numFmtId="0" fontId="0" fillId="10" borderId="1" xfId="0" applyFill="1" applyBorder="1" applyAlignment="1">
      <alignment horizontal="center" vertical="center"/>
    </xf>
    <xf numFmtId="0" fontId="2"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8" fillId="0" borderId="1" xfId="0" applyFont="1" applyBorder="1" applyAlignment="1">
      <alignment horizontal="center" wrapText="1"/>
    </xf>
    <xf numFmtId="0" fontId="1" fillId="0" borderId="5" xfId="0" applyFont="1" applyFill="1" applyBorder="1" applyAlignment="1">
      <alignment horizontal="center" vertical="center" wrapText="1"/>
    </xf>
    <xf numFmtId="0" fontId="18" fillId="0" borderId="1" xfId="0" applyFont="1" applyBorder="1" applyAlignment="1">
      <alignment horizontal="center" vertical="center" wrapText="1"/>
    </xf>
    <xf numFmtId="0" fontId="22" fillId="0" borderId="0" xfId="0" applyFont="1" applyAlignment="1">
      <alignment horizontal="center" vertical="center" wrapText="1"/>
    </xf>
    <xf numFmtId="9" fontId="2" fillId="11" borderId="1" xfId="0" applyNumberFormat="1" applyFont="1" applyFill="1" applyBorder="1" applyAlignment="1">
      <alignment horizontal="center" vertical="center" wrapText="1"/>
    </xf>
    <xf numFmtId="0" fontId="2" fillId="11" borderId="3" xfId="0" applyFont="1" applyFill="1" applyBorder="1" applyAlignment="1">
      <alignment horizontal="center" vertical="center" wrapText="1"/>
    </xf>
    <xf numFmtId="10" fontId="2" fillId="11" borderId="1" xfId="0" applyNumberFormat="1" applyFont="1" applyFill="1" applyBorder="1" applyAlignment="1">
      <alignment horizontal="center" vertical="center" wrapText="1"/>
    </xf>
    <xf numFmtId="0" fontId="2" fillId="11" borderId="1" xfId="0" applyFont="1" applyFill="1" applyBorder="1" applyAlignment="1">
      <alignment horizontal="center" vertical="center" wrapText="1"/>
    </xf>
    <xf numFmtId="9" fontId="2" fillId="11" borderId="1" xfId="2" applyFont="1" applyFill="1" applyBorder="1" applyAlignment="1">
      <alignment horizontal="center" vertical="center" wrapText="1"/>
    </xf>
    <xf numFmtId="0" fontId="0" fillId="0" borderId="1" xfId="0" applyBorder="1" applyAlignment="1">
      <alignment horizontal="center"/>
    </xf>
    <xf numFmtId="0" fontId="0" fillId="11" borderId="1" xfId="0" applyFill="1" applyBorder="1" applyAlignment="1">
      <alignment horizontal="center" vertical="center"/>
    </xf>
    <xf numFmtId="165" fontId="0" fillId="12" borderId="1" xfId="2" applyNumberFormat="1" applyFont="1" applyFill="1" applyBorder="1" applyAlignment="1">
      <alignment horizontal="center" vertical="center"/>
    </xf>
    <xf numFmtId="0" fontId="12" fillId="0" borderId="2" xfId="0" applyFont="1" applyFill="1" applyBorder="1" applyAlignment="1">
      <alignment horizontal="center" vertical="center" wrapText="1"/>
    </xf>
    <xf numFmtId="0" fontId="12" fillId="7" borderId="2" xfId="0" applyFont="1" applyFill="1" applyBorder="1" applyAlignment="1">
      <alignment horizontal="center" vertical="center" wrapText="1"/>
    </xf>
    <xf numFmtId="0" fontId="11" fillId="7" borderId="5" xfId="0" applyFont="1" applyFill="1" applyBorder="1" applyAlignment="1">
      <alignment horizontal="center" vertical="center"/>
    </xf>
    <xf numFmtId="9" fontId="11" fillId="12" borderId="1" xfId="0" applyNumberFormat="1" applyFont="1" applyFill="1" applyBorder="1" applyAlignment="1">
      <alignment horizontal="center" vertical="center"/>
    </xf>
    <xf numFmtId="10" fontId="11" fillId="12" borderId="1" xfId="0" applyNumberFormat="1" applyFont="1" applyFill="1" applyBorder="1" applyAlignment="1">
      <alignment horizontal="center" vertical="center"/>
    </xf>
    <xf numFmtId="9" fontId="11" fillId="11" borderId="1" xfId="0" applyNumberFormat="1" applyFont="1" applyFill="1" applyBorder="1" applyAlignment="1">
      <alignment horizontal="center" vertical="center"/>
    </xf>
    <xf numFmtId="9" fontId="0" fillId="11" borderId="1" xfId="0" applyNumberFormat="1" applyFill="1" applyBorder="1" applyAlignment="1">
      <alignment horizontal="center" vertical="center"/>
    </xf>
    <xf numFmtId="0" fontId="0" fillId="12" borderId="1" xfId="0" applyFill="1" applyBorder="1" applyAlignment="1">
      <alignment horizontal="center" vertical="center"/>
    </xf>
    <xf numFmtId="9" fontId="0" fillId="12" borderId="1" xfId="0" applyNumberFormat="1" applyFill="1" applyBorder="1" applyAlignment="1">
      <alignment horizontal="center" vertical="center"/>
    </xf>
    <xf numFmtId="9" fontId="0" fillId="0" borderId="0" xfId="2" applyFont="1"/>
    <xf numFmtId="9" fontId="12" fillId="12" borderId="1" xfId="2" applyFont="1" applyFill="1" applyBorder="1" applyAlignment="1">
      <alignment horizontal="center" vertical="center"/>
    </xf>
    <xf numFmtId="9" fontId="12" fillId="11" borderId="1" xfId="2" applyFont="1" applyFill="1" applyBorder="1" applyAlignment="1">
      <alignment horizontal="center" vertical="center"/>
    </xf>
    <xf numFmtId="0" fontId="27" fillId="0" borderId="0" xfId="0" applyFont="1" applyAlignment="1">
      <alignment horizontal="left" vertical="top"/>
    </xf>
    <xf numFmtId="0" fontId="27" fillId="0" borderId="0" xfId="0" applyFont="1"/>
    <xf numFmtId="1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11" borderId="1" xfId="0" applyNumberFormat="1" applyFont="1" applyFill="1" applyBorder="1" applyAlignment="1">
      <alignment horizontal="center" vertical="center" wrapText="1"/>
    </xf>
    <xf numFmtId="0" fontId="12" fillId="11" borderId="1" xfId="0" applyFont="1" applyFill="1" applyBorder="1" applyAlignment="1">
      <alignment horizontal="center" vertical="center" wrapText="1"/>
    </xf>
    <xf numFmtId="165" fontId="0" fillId="12" borderId="7" xfId="2" applyNumberFormat="1" applyFont="1" applyFill="1" applyBorder="1" applyAlignment="1">
      <alignment horizontal="center" vertical="center"/>
    </xf>
    <xf numFmtId="9" fontId="0" fillId="0" borderId="0" xfId="2" applyFont="1" applyFill="1" applyBorder="1"/>
    <xf numFmtId="0" fontId="13" fillId="0" borderId="0" xfId="0" applyFont="1" applyFill="1" applyBorder="1" applyAlignment="1">
      <alignment horizontal="center" vertical="center" wrapText="1"/>
    </xf>
    <xf numFmtId="164" fontId="0" fillId="0" borderId="0" xfId="2" applyNumberFormat="1" applyFont="1" applyFill="1" applyBorder="1"/>
    <xf numFmtId="0" fontId="0" fillId="0" borderId="0" xfId="0" applyFill="1" applyBorder="1"/>
    <xf numFmtId="10" fontId="0" fillId="0" borderId="0" xfId="0" applyNumberFormat="1" applyFill="1" applyBorder="1"/>
    <xf numFmtId="164" fontId="0" fillId="0" borderId="5" xfId="2" applyNumberFormat="1" applyFont="1" applyBorder="1" applyAlignment="1">
      <alignment horizontal="center" vertical="center"/>
    </xf>
    <xf numFmtId="9" fontId="12" fillId="0" borderId="1" xfId="2" applyFont="1" applyBorder="1" applyAlignment="1">
      <alignment horizontal="center" vertical="center"/>
    </xf>
    <xf numFmtId="0" fontId="12" fillId="11" borderId="1" xfId="0" applyFont="1" applyFill="1" applyBorder="1" applyAlignment="1">
      <alignment horizontal="center" vertical="center"/>
    </xf>
    <xf numFmtId="0" fontId="12" fillId="12" borderId="1" xfId="0" applyFont="1" applyFill="1" applyBorder="1" applyAlignment="1">
      <alignment horizontal="center" vertical="center"/>
    </xf>
    <xf numFmtId="10" fontId="12" fillId="11" borderId="1" xfId="2" applyNumberFormat="1" applyFont="1" applyFill="1" applyBorder="1" applyAlignment="1">
      <alignment horizontal="center" vertical="center" wrapText="1"/>
    </xf>
    <xf numFmtId="164" fontId="12" fillId="12" borderId="1" xfId="2" applyNumberFormat="1" applyFont="1" applyFill="1" applyBorder="1" applyAlignment="1">
      <alignment horizontal="center" vertical="center" wrapText="1"/>
    </xf>
    <xf numFmtId="164" fontId="12" fillId="11" borderId="1" xfId="2" applyNumberFormat="1" applyFont="1" applyFill="1" applyBorder="1" applyAlignment="1">
      <alignment horizontal="center" vertical="center" wrapText="1"/>
    </xf>
    <xf numFmtId="0" fontId="12" fillId="12" borderId="1" xfId="0" applyFont="1" applyFill="1" applyBorder="1" applyAlignment="1">
      <alignment horizontal="center" vertical="center" wrapText="1"/>
    </xf>
    <xf numFmtId="10" fontId="0" fillId="11" borderId="1" xfId="2" applyNumberFormat="1" applyFont="1" applyFill="1" applyBorder="1" applyAlignment="1">
      <alignment horizontal="center" vertical="center"/>
    </xf>
    <xf numFmtId="10" fontId="12" fillId="11" borderId="1" xfId="0" applyNumberFormat="1" applyFont="1" applyFill="1" applyBorder="1" applyAlignment="1">
      <alignment horizontal="center" vertical="center"/>
    </xf>
    <xf numFmtId="165" fontId="12" fillId="12" borderId="1" xfId="0" applyNumberFormat="1" applyFont="1" applyFill="1" applyBorder="1" applyAlignment="1">
      <alignment horizontal="center" vertical="center"/>
    </xf>
    <xf numFmtId="9" fontId="12" fillId="0" borderId="1" xfId="2" applyFont="1" applyFill="1" applyBorder="1" applyAlignment="1">
      <alignment horizontal="center" vertical="center"/>
    </xf>
    <xf numFmtId="164" fontId="12" fillId="11" borderId="1" xfId="2" applyNumberFormat="1" applyFont="1" applyFill="1" applyBorder="1" applyAlignment="1">
      <alignment horizontal="center" vertical="center"/>
    </xf>
    <xf numFmtId="9" fontId="12" fillId="11" borderId="1" xfId="2" applyNumberFormat="1" applyFont="1" applyFill="1" applyBorder="1" applyAlignment="1">
      <alignment horizontal="center" vertical="center"/>
    </xf>
    <xf numFmtId="164" fontId="12" fillId="12" borderId="1" xfId="2" applyNumberFormat="1" applyFont="1" applyFill="1" applyBorder="1" applyAlignment="1">
      <alignment horizontal="center" vertical="center"/>
    </xf>
    <xf numFmtId="0" fontId="13" fillId="3" borderId="5" xfId="0" applyFont="1" applyFill="1" applyBorder="1" applyAlignment="1">
      <alignment horizontal="center" vertical="center" wrapText="1"/>
    </xf>
    <xf numFmtId="164" fontId="6" fillId="11" borderId="1" xfId="2" applyNumberFormat="1" applyFont="1" applyFill="1" applyBorder="1" applyAlignment="1">
      <alignment horizontal="center" vertical="center"/>
    </xf>
    <xf numFmtId="0" fontId="0" fillId="11" borderId="1" xfId="0" quotePrefix="1" applyFill="1" applyBorder="1" applyAlignment="1">
      <alignment horizontal="center" vertical="center"/>
    </xf>
    <xf numFmtId="0" fontId="0" fillId="0" borderId="0" xfId="0"/>
    <xf numFmtId="0" fontId="0" fillId="0" borderId="0" xfId="0" applyAlignment="1">
      <alignment horizontal="center" vertical="center" wrapText="1"/>
    </xf>
    <xf numFmtId="0" fontId="1" fillId="0" borderId="0" xfId="0" applyFont="1" applyAlignment="1">
      <alignment horizontal="center" vertical="center" wrapText="1"/>
    </xf>
    <xf numFmtId="0" fontId="3" fillId="0" borderId="0" xfId="0" applyFont="1"/>
    <xf numFmtId="0" fontId="0" fillId="0" borderId="1" xfId="0" applyBorder="1"/>
    <xf numFmtId="0" fontId="0" fillId="13" borderId="1" xfId="0" applyFill="1" applyBorder="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Border="1" applyAlignment="1">
      <alignment horizontal="center" wrapText="1"/>
    </xf>
    <xf numFmtId="0" fontId="13" fillId="3" borderId="1" xfId="0" applyFont="1" applyFill="1" applyBorder="1" applyAlignment="1">
      <alignment horizontal="center" vertical="center" wrapText="1"/>
    </xf>
    <xf numFmtId="0" fontId="13" fillId="3" borderId="2" xfId="0" applyFont="1" applyFill="1" applyBorder="1" applyAlignment="1">
      <alignment horizontal="center" vertical="center" wrapText="1"/>
    </xf>
    <xf numFmtId="164" fontId="0" fillId="11" borderId="1" xfId="0" applyNumberFormat="1" applyFont="1" applyFill="1" applyBorder="1" applyAlignment="1">
      <alignment horizontal="center" vertical="center" wrapText="1"/>
    </xf>
    <xf numFmtId="164" fontId="0" fillId="12" borderId="1" xfId="0" applyNumberFormat="1" applyFont="1" applyFill="1" applyBorder="1" applyAlignment="1">
      <alignment horizontal="center" vertical="center" wrapText="1"/>
    </xf>
    <xf numFmtId="0" fontId="0" fillId="11" borderId="1" xfId="0" applyNumberFormat="1" applyFont="1" applyFill="1" applyBorder="1" applyAlignment="1">
      <alignment horizontal="center" vertical="center" wrapText="1"/>
    </xf>
    <xf numFmtId="0" fontId="12"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2" fillId="0" borderId="0" xfId="0" applyFont="1" applyBorder="1" applyAlignment="1">
      <alignment horizontal="center" vertical="center" wrapText="1"/>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24" fillId="0" borderId="0" xfId="0" applyFont="1" applyBorder="1" applyAlignment="1">
      <alignment horizontal="center" vertical="center" wrapText="1"/>
    </xf>
    <xf numFmtId="10" fontId="2" fillId="0" borderId="0" xfId="0" applyNumberFormat="1" applyFont="1" applyFill="1" applyBorder="1" applyAlignment="1">
      <alignment horizontal="center" vertical="center" wrapText="1"/>
    </xf>
    <xf numFmtId="164" fontId="2" fillId="11" borderId="1" xfId="0" applyNumberFormat="1" applyFont="1" applyFill="1" applyBorder="1" applyAlignment="1">
      <alignment horizontal="center" vertical="center" wrapText="1"/>
    </xf>
    <xf numFmtId="0" fontId="0" fillId="11" borderId="1" xfId="0" applyFont="1" applyFill="1" applyBorder="1" applyAlignment="1">
      <alignment horizontal="center" vertical="center"/>
    </xf>
    <xf numFmtId="164" fontId="0" fillId="11" borderId="1" xfId="2" applyNumberFormat="1" applyFont="1" applyFill="1" applyBorder="1" applyAlignment="1">
      <alignment horizontal="center" vertical="center"/>
    </xf>
    <xf numFmtId="0" fontId="0" fillId="12" borderId="1" xfId="0" applyFont="1" applyFill="1" applyBorder="1" applyAlignment="1">
      <alignment horizontal="center" vertical="center"/>
    </xf>
    <xf numFmtId="10" fontId="0" fillId="12" borderId="1" xfId="0" applyNumberFormat="1" applyFont="1" applyFill="1" applyBorder="1" applyAlignment="1">
      <alignment horizontal="center" vertical="center"/>
    </xf>
    <xf numFmtId="10" fontId="0" fillId="11" borderId="1" xfId="0" applyNumberFormat="1" applyFont="1" applyFill="1" applyBorder="1" applyAlignment="1">
      <alignment horizontal="center" vertical="center"/>
    </xf>
    <xf numFmtId="0" fontId="0"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5" xfId="0" applyFont="1" applyBorder="1" applyAlignment="1">
      <alignment horizontal="center" vertical="center"/>
    </xf>
    <xf numFmtId="10" fontId="0" fillId="0" borderId="5" xfId="0" applyNumberFormat="1" applyFont="1" applyBorder="1" applyAlignment="1">
      <alignment horizontal="center" vertical="center"/>
    </xf>
    <xf numFmtId="9" fontId="0" fillId="0" borderId="5" xfId="0" applyNumberFormat="1" applyFont="1" applyBorder="1" applyAlignment="1">
      <alignment horizontal="center" vertical="center"/>
    </xf>
    <xf numFmtId="0" fontId="14" fillId="0" borderId="0" xfId="0" applyFont="1"/>
    <xf numFmtId="0" fontId="2" fillId="0" borderId="0" xfId="0" applyFont="1"/>
    <xf numFmtId="2" fontId="1" fillId="11" borderId="1" xfId="0" applyNumberFormat="1" applyFont="1" applyFill="1" applyBorder="1" applyAlignment="1">
      <alignment horizontal="center" vertical="center" wrapText="1"/>
    </xf>
    <xf numFmtId="2" fontId="2" fillId="11" borderId="1" xfId="0" applyNumberFormat="1" applyFont="1" applyFill="1" applyBorder="1" applyAlignment="1">
      <alignment horizontal="center" vertical="center" wrapText="1"/>
    </xf>
    <xf numFmtId="0" fontId="32" fillId="0" borderId="1" xfId="0" applyFont="1" applyFill="1" applyBorder="1" applyAlignment="1">
      <alignment horizontal="center" vertical="center"/>
    </xf>
    <xf numFmtId="0" fontId="32" fillId="0" borderId="1" xfId="0" applyFont="1" applyBorder="1" applyAlignment="1">
      <alignment horizontal="center" vertical="center"/>
    </xf>
    <xf numFmtId="0" fontId="28" fillId="0" borderId="1" xfId="0" applyFont="1" applyFill="1" applyBorder="1" applyAlignment="1">
      <alignment horizontal="center" vertical="center" wrapText="1"/>
    </xf>
    <xf numFmtId="0" fontId="2" fillId="0" borderId="0" xfId="0" applyFont="1" applyBorder="1" applyAlignment="1">
      <alignment horizontal="center" wrapText="1"/>
    </xf>
    <xf numFmtId="0" fontId="12" fillId="11" borderId="1" xfId="2" applyNumberFormat="1" applyFont="1" applyFill="1" applyBorder="1" applyAlignment="1">
      <alignment horizontal="center" vertical="center"/>
    </xf>
    <xf numFmtId="0" fontId="12" fillId="11" borderId="1" xfId="2" applyNumberFormat="1" applyFont="1" applyFill="1" applyBorder="1" applyAlignment="1">
      <alignment horizontal="center" vertical="center" wrapText="1"/>
    </xf>
    <xf numFmtId="166" fontId="11" fillId="0" borderId="1" xfId="0" applyNumberFormat="1" applyFont="1" applyBorder="1" applyAlignment="1">
      <alignment horizontal="center" vertical="center"/>
    </xf>
    <xf numFmtId="2" fontId="0" fillId="10" borderId="1" xfId="0" applyNumberFormat="1" applyFill="1" applyBorder="1" applyAlignment="1">
      <alignment horizontal="center" vertical="center"/>
    </xf>
    <xf numFmtId="167" fontId="0" fillId="0" borderId="1" xfId="0" applyNumberFormat="1" applyBorder="1" applyAlignment="1">
      <alignment horizontal="center" vertical="center" wrapText="1"/>
    </xf>
    <xf numFmtId="167" fontId="0" fillId="10" borderId="1" xfId="0" applyNumberFormat="1" applyFill="1" applyBorder="1" applyAlignment="1">
      <alignment horizontal="center" vertical="center"/>
    </xf>
    <xf numFmtId="0" fontId="12" fillId="14" borderId="1" xfId="0" applyFont="1" applyFill="1" applyBorder="1" applyAlignment="1">
      <alignment horizontal="center" vertical="center"/>
    </xf>
    <xf numFmtId="164" fontId="12" fillId="14" borderId="1" xfId="2" applyNumberFormat="1" applyFont="1" applyFill="1" applyBorder="1" applyAlignment="1">
      <alignment horizontal="center" vertical="center"/>
    </xf>
    <xf numFmtId="164" fontId="12" fillId="14" borderId="1" xfId="2" applyNumberFormat="1" applyFont="1" applyFill="1" applyBorder="1" applyAlignment="1">
      <alignment horizontal="center" vertical="center" wrapText="1"/>
    </xf>
    <xf numFmtId="2" fontId="12" fillId="11" borderId="1" xfId="0" applyNumberFormat="1" applyFont="1" applyFill="1" applyBorder="1" applyAlignment="1">
      <alignment horizontal="center" vertical="center"/>
    </xf>
    <xf numFmtId="0" fontId="12" fillId="0" borderId="1" xfId="0" applyFont="1" applyBorder="1" applyAlignment="1">
      <alignment horizontal="left" vertical="center" wrapText="1"/>
    </xf>
    <xf numFmtId="0" fontId="33" fillId="0" borderId="1" xfId="0" applyFont="1" applyBorder="1" applyAlignment="1">
      <alignment vertical="center" wrapText="1"/>
    </xf>
    <xf numFmtId="2" fontId="11" fillId="0" borderId="1" xfId="0" quotePrefix="1" applyNumberFormat="1" applyFont="1" applyBorder="1" applyAlignment="1">
      <alignment horizontal="center" vertical="center"/>
    </xf>
    <xf numFmtId="2" fontId="11" fillId="0" borderId="4" xfId="0" applyNumberFormat="1" applyFont="1" applyBorder="1" applyAlignment="1">
      <alignment horizontal="center" vertical="center"/>
    </xf>
    <xf numFmtId="2" fontId="0" fillId="0" borderId="4" xfId="0" applyNumberFormat="1" applyBorder="1" applyAlignment="1">
      <alignment horizontal="center" vertical="center"/>
    </xf>
    <xf numFmtId="2" fontId="11" fillId="0" borderId="1" xfId="0" applyNumberFormat="1" applyFont="1" applyBorder="1" applyAlignment="1">
      <alignment horizontal="center" vertical="center"/>
    </xf>
    <xf numFmtId="0" fontId="15" fillId="3" borderId="5" xfId="0" applyFont="1" applyFill="1" applyBorder="1" applyAlignment="1">
      <alignment horizontal="center" vertical="center" wrapText="1"/>
    </xf>
    <xf numFmtId="0" fontId="0" fillId="0" borderId="1" xfId="0" applyBorder="1" applyAlignment="1">
      <alignment vertical="top" wrapText="1"/>
    </xf>
    <xf numFmtId="0" fontId="0" fillId="15" borderId="1" xfId="0" applyFill="1" applyBorder="1" applyAlignment="1">
      <alignment horizontal="center" vertical="center"/>
    </xf>
    <xf numFmtId="0" fontId="30" fillId="15" borderId="0" xfId="0" applyFont="1" applyFill="1" applyAlignment="1">
      <alignment vertical="center"/>
    </xf>
    <xf numFmtId="0" fontId="11" fillId="0" borderId="1" xfId="0" applyFont="1" applyFill="1" applyBorder="1" applyAlignment="1">
      <alignment vertical="top" wrapText="1"/>
    </xf>
    <xf numFmtId="0" fontId="0" fillId="14" borderId="1" xfId="0" applyFont="1" applyFill="1" applyBorder="1" applyAlignment="1">
      <alignment horizontal="center" vertical="center"/>
    </xf>
    <xf numFmtId="0" fontId="0" fillId="9" borderId="1" xfId="0" applyFont="1" applyFill="1" applyBorder="1" applyAlignment="1">
      <alignment horizontal="center" vertical="center"/>
    </xf>
    <xf numFmtId="0" fontId="0" fillId="10" borderId="1" xfId="0" applyFont="1" applyFill="1" applyBorder="1" applyAlignment="1">
      <alignment horizontal="center" vertical="center"/>
    </xf>
    <xf numFmtId="0" fontId="0" fillId="0" borderId="4" xfId="0" applyBorder="1" applyAlignment="1">
      <alignment horizontal="center" vertical="center"/>
    </xf>
    <xf numFmtId="0" fontId="30" fillId="3" borderId="5" xfId="0" applyFont="1" applyFill="1" applyBorder="1" applyAlignment="1">
      <alignment vertical="center"/>
    </xf>
    <xf numFmtId="0" fontId="30" fillId="3" borderId="1" xfId="0" applyFont="1" applyFill="1" applyBorder="1" applyAlignment="1">
      <alignment vertical="center"/>
    </xf>
    <xf numFmtId="0" fontId="15" fillId="5" borderId="1" xfId="0" applyFont="1" applyFill="1" applyBorder="1" applyAlignment="1">
      <alignment horizontal="center" vertical="center" wrapText="1"/>
    </xf>
    <xf numFmtId="0" fontId="17" fillId="0" borderId="0" xfId="0" applyFont="1" applyAlignment="1">
      <alignment horizontal="center" vertical="center"/>
    </xf>
    <xf numFmtId="0" fontId="5" fillId="4" borderId="1" xfId="0" applyFont="1" applyFill="1" applyBorder="1" applyAlignment="1">
      <alignment horizontal="center" vertical="center" wrapText="1"/>
    </xf>
    <xf numFmtId="0" fontId="2" fillId="0" borderId="8" xfId="0" applyFont="1" applyFill="1" applyBorder="1" applyAlignment="1">
      <alignment horizontal="left" vertical="center" wrapText="1"/>
    </xf>
    <xf numFmtId="0" fontId="2" fillId="0" borderId="9" xfId="0" applyFont="1" applyFill="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2" xfId="0" applyFont="1" applyBorder="1" applyAlignment="1">
      <alignment horizontal="left" vertical="center" wrapText="1"/>
    </xf>
    <xf numFmtId="0" fontId="2" fillId="0" borderId="4" xfId="0" applyFont="1" applyBorder="1" applyAlignment="1">
      <alignment horizontal="left" vertical="center" wrapText="1"/>
    </xf>
    <xf numFmtId="0" fontId="2" fillId="0" borderId="3" xfId="0" applyFont="1" applyBorder="1" applyAlignment="1">
      <alignment horizontal="left" vertical="center" wrapText="1"/>
    </xf>
    <xf numFmtId="0" fontId="10" fillId="0" borderId="11" xfId="1" applyBorder="1" applyAlignment="1">
      <alignment horizontal="center" vertical="center" wrapText="1"/>
    </xf>
    <xf numFmtId="0" fontId="10" fillId="0" borderId="12" xfId="1" applyBorder="1" applyAlignment="1">
      <alignment horizontal="center" vertical="center" wrapText="1"/>
    </xf>
    <xf numFmtId="0" fontId="10" fillId="0" borderId="3" xfId="1" applyBorder="1" applyAlignment="1">
      <alignment horizontal="center" vertical="center" wrapText="1"/>
    </xf>
    <xf numFmtId="0" fontId="10" fillId="0" borderId="4" xfId="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1" fillId="0" borderId="3" xfId="0" applyFont="1" applyBorder="1" applyAlignment="1">
      <alignment horizontal="center" vertical="center" wrapText="1"/>
    </xf>
    <xf numFmtId="9" fontId="2" fillId="0" borderId="11" xfId="2" applyFont="1" applyBorder="1" applyAlignment="1">
      <alignment horizontal="center" vertical="center"/>
    </xf>
    <xf numFmtId="9" fontId="2" fillId="0" borderId="13" xfId="2" applyFont="1" applyBorder="1" applyAlignment="1">
      <alignment horizontal="center" vertical="center"/>
    </xf>
    <xf numFmtId="9" fontId="2" fillId="0" borderId="8" xfId="2" applyFont="1" applyBorder="1" applyAlignment="1">
      <alignment horizontal="center" vertical="center"/>
    </xf>
    <xf numFmtId="9" fontId="2" fillId="0" borderId="12" xfId="2" applyFont="1" applyBorder="1" applyAlignment="1">
      <alignment horizontal="center" vertical="center"/>
    </xf>
    <xf numFmtId="9" fontId="2" fillId="0" borderId="0" xfId="2" applyFont="1" applyBorder="1" applyAlignment="1">
      <alignment horizontal="center" vertical="center"/>
    </xf>
    <xf numFmtId="9" fontId="2" fillId="0" borderId="10" xfId="2" applyFont="1" applyBorder="1" applyAlignment="1">
      <alignment horizontal="center" vertical="center"/>
    </xf>
    <xf numFmtId="9" fontId="2" fillId="0" borderId="14" xfId="2" applyFont="1" applyBorder="1" applyAlignment="1">
      <alignment horizontal="center" vertical="center"/>
    </xf>
    <xf numFmtId="9" fontId="2" fillId="0" borderId="15" xfId="2" applyFont="1" applyBorder="1" applyAlignment="1">
      <alignment horizontal="center" vertical="center"/>
    </xf>
    <xf numFmtId="9" fontId="2" fillId="0" borderId="9" xfId="2" applyFont="1" applyBorder="1" applyAlignment="1">
      <alignment horizontal="center" vertical="center"/>
    </xf>
    <xf numFmtId="0" fontId="10" fillId="0" borderId="5" xfId="1" applyBorder="1" applyAlignment="1">
      <alignment horizontal="center" vertical="center" wrapText="1"/>
    </xf>
    <xf numFmtId="0" fontId="10" fillId="0" borderId="6" xfId="1" applyBorder="1" applyAlignment="1">
      <alignment horizontal="center" vertical="center" wrapText="1"/>
    </xf>
    <xf numFmtId="0" fontId="10" fillId="0" borderId="7" xfId="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36" fillId="0" borderId="16" xfId="0" applyFont="1" applyBorder="1" applyAlignment="1">
      <alignment horizontal="center" wrapText="1"/>
    </xf>
    <xf numFmtId="0" fontId="36" fillId="0" borderId="17" xfId="0" applyFont="1" applyBorder="1" applyAlignment="1">
      <alignment horizontal="center" wrapText="1"/>
    </xf>
    <xf numFmtId="0" fontId="36" fillId="0" borderId="18" xfId="0" applyFont="1" applyBorder="1" applyAlignment="1">
      <alignment horizontal="center" wrapText="1"/>
    </xf>
    <xf numFmtId="0" fontId="15" fillId="3" borderId="5" xfId="0" applyFont="1" applyFill="1" applyBorder="1" applyAlignment="1">
      <alignment horizontal="center" vertical="center" wrapText="1"/>
    </xf>
    <xf numFmtId="0" fontId="15" fillId="3" borderId="7" xfId="0" applyFont="1" applyFill="1" applyBorder="1" applyAlignment="1">
      <alignment horizontal="center" vertical="center" wrapText="1"/>
    </xf>
    <xf numFmtId="9" fontId="11" fillId="12" borderId="5" xfId="0" applyNumberFormat="1" applyFont="1" applyFill="1" applyBorder="1" applyAlignment="1">
      <alignment horizontal="center" vertical="center"/>
    </xf>
    <xf numFmtId="9" fontId="11" fillId="12" borderId="7" xfId="0" applyNumberFormat="1" applyFont="1" applyFill="1" applyBorder="1" applyAlignment="1">
      <alignment horizontal="center" vertical="center"/>
    </xf>
    <xf numFmtId="10" fontId="11" fillId="12" borderId="5" xfId="0" applyNumberFormat="1" applyFont="1" applyFill="1" applyBorder="1" applyAlignment="1">
      <alignment horizontal="center" vertical="center"/>
    </xf>
    <xf numFmtId="10" fontId="11" fillId="12" borderId="7" xfId="0" applyNumberFormat="1" applyFont="1" applyFill="1" applyBorder="1" applyAlignment="1">
      <alignment horizontal="center" vertical="center"/>
    </xf>
    <xf numFmtId="0" fontId="13" fillId="3" borderId="5" xfId="0" applyFont="1" applyFill="1" applyBorder="1" applyAlignment="1">
      <alignment horizontal="center" vertical="center" wrapText="1"/>
    </xf>
    <xf numFmtId="0" fontId="13" fillId="3" borderId="7" xfId="0" applyFont="1" applyFill="1" applyBorder="1" applyAlignment="1">
      <alignment horizontal="center" vertical="center" wrapText="1"/>
    </xf>
    <xf numFmtId="10" fontId="12" fillId="0" borderId="1" xfId="0" applyNumberFormat="1" applyFont="1" applyFill="1" applyBorder="1" applyAlignment="1">
      <alignment horizontal="center" vertical="center" wrapText="1"/>
    </xf>
    <xf numFmtId="9" fontId="12" fillId="0" borderId="1" xfId="0" applyNumberFormat="1" applyFont="1" applyFill="1" applyBorder="1" applyAlignment="1">
      <alignment horizontal="center" vertical="center" wrapText="1"/>
    </xf>
    <xf numFmtId="165" fontId="2" fillId="12" borderId="7" xfId="2" applyNumberFormat="1" applyFont="1" applyFill="1" applyBorder="1" applyAlignment="1">
      <alignment horizontal="center" vertical="center"/>
    </xf>
    <xf numFmtId="0" fontId="2" fillId="12" borderId="1" xfId="0" applyNumberFormat="1" applyFont="1" applyFill="1" applyBorder="1" applyAlignment="1">
      <alignment horizontal="center" vertical="center" wrapText="1"/>
    </xf>
  </cellXfs>
  <cellStyles count="3">
    <cellStyle name="Lien hypertexte" xfId="1" builtinId="8"/>
    <cellStyle name="Normal" xfId="0" builtinId="0"/>
    <cellStyle name="Pourcentage" xfId="2" builtinId="5"/>
  </cellStyles>
  <dxfs count="46">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drees.shinyapps.io/prescription-antibios-MG/" TargetMode="External"/><Relationship Id="rId18" Type="http://schemas.openxmlformats.org/officeDocument/2006/relationships/hyperlink" Target="https://drees.shinyapps.io/prescription-antibios-MG/" TargetMode="External"/><Relationship Id="rId26" Type="http://schemas.openxmlformats.org/officeDocument/2006/relationships/hyperlink" Target="https://drees.shinyapps.io/prescription-antibios-MG/" TargetMode="External"/><Relationship Id="rId39" Type="http://schemas.openxmlformats.org/officeDocument/2006/relationships/hyperlink" Target="https://drees.shinyapps.io/prescription-antibios-MG/" TargetMode="External"/><Relationship Id="rId21" Type="http://schemas.openxmlformats.org/officeDocument/2006/relationships/hyperlink" Target="https://drees.shinyapps.io/prescription-antibios-MG/" TargetMode="External"/><Relationship Id="rId34" Type="http://schemas.openxmlformats.org/officeDocument/2006/relationships/hyperlink" Target="https://drees.shinyapps.io/prescription-antibios-MG/" TargetMode="External"/><Relationship Id="rId42" Type="http://schemas.openxmlformats.org/officeDocument/2006/relationships/hyperlink" Target="https://drees.shinyapps.io/prescription-antibios-MG/" TargetMode="External"/><Relationship Id="rId7" Type="http://schemas.openxmlformats.org/officeDocument/2006/relationships/hyperlink" Target="https://drees.shinyapps.io/prescription-antibios-MG/" TargetMode="External"/><Relationship Id="rId2" Type="http://schemas.openxmlformats.org/officeDocument/2006/relationships/hyperlink" Target="https://drees.shinyapps.io/prescription-antibios-MG/" TargetMode="External"/><Relationship Id="rId16" Type="http://schemas.openxmlformats.org/officeDocument/2006/relationships/hyperlink" Target="https://drees.shinyapps.io/prescription-antibios-MG/" TargetMode="External"/><Relationship Id="rId20" Type="http://schemas.openxmlformats.org/officeDocument/2006/relationships/hyperlink" Target="https://drees.shinyapps.io/prescription-antibios-MG/" TargetMode="External"/><Relationship Id="rId29" Type="http://schemas.openxmlformats.org/officeDocument/2006/relationships/hyperlink" Target="https://drees.shinyapps.io/prescription-antibios-MG/" TargetMode="External"/><Relationship Id="rId41" Type="http://schemas.openxmlformats.org/officeDocument/2006/relationships/hyperlink" Target="https://drees.shinyapps.io/prescription-antibios-MG/" TargetMode="External"/><Relationship Id="rId1" Type="http://schemas.openxmlformats.org/officeDocument/2006/relationships/hyperlink" Target="https://drees.shinyapps.io/prescription-antibios-MG/" TargetMode="External"/><Relationship Id="rId6" Type="http://schemas.openxmlformats.org/officeDocument/2006/relationships/hyperlink" Target="https://drees.shinyapps.io/prescription-antibios-MG/" TargetMode="External"/><Relationship Id="rId11" Type="http://schemas.openxmlformats.org/officeDocument/2006/relationships/hyperlink" Target="https://drees.shinyapps.io/prescription-antibios-MG/" TargetMode="External"/><Relationship Id="rId24" Type="http://schemas.openxmlformats.org/officeDocument/2006/relationships/hyperlink" Target="https://drees.shinyapps.io/prescription-antibios-MG/" TargetMode="External"/><Relationship Id="rId32" Type="http://schemas.openxmlformats.org/officeDocument/2006/relationships/hyperlink" Target="https://drees.shinyapps.io/prescription-antibios-MG/" TargetMode="External"/><Relationship Id="rId37" Type="http://schemas.openxmlformats.org/officeDocument/2006/relationships/hyperlink" Target="https://drees.shinyapps.io/prescription-antibios-MG/" TargetMode="External"/><Relationship Id="rId40" Type="http://schemas.openxmlformats.org/officeDocument/2006/relationships/hyperlink" Target="https://drees.shinyapps.io/prescription-antibios-MG/" TargetMode="External"/><Relationship Id="rId5" Type="http://schemas.openxmlformats.org/officeDocument/2006/relationships/hyperlink" Target="https://drees.shinyapps.io/prescription-antibios-MG/" TargetMode="External"/><Relationship Id="rId15" Type="http://schemas.openxmlformats.org/officeDocument/2006/relationships/hyperlink" Target="https://drees.shinyapps.io/prescription-antibios-MG/" TargetMode="External"/><Relationship Id="rId23" Type="http://schemas.openxmlformats.org/officeDocument/2006/relationships/hyperlink" Target="https://drees.shinyapps.io/prescription-antibios-MG/" TargetMode="External"/><Relationship Id="rId28" Type="http://schemas.openxmlformats.org/officeDocument/2006/relationships/hyperlink" Target="https://drees.shinyapps.io/prescription-antibios-MG/" TargetMode="External"/><Relationship Id="rId36" Type="http://schemas.openxmlformats.org/officeDocument/2006/relationships/hyperlink" Target="https://drees.shinyapps.io/prescription-antibios-MG/" TargetMode="External"/><Relationship Id="rId10" Type="http://schemas.openxmlformats.org/officeDocument/2006/relationships/hyperlink" Target="https://drees.shinyapps.io/prescription-antibios-MG/" TargetMode="External"/><Relationship Id="rId19" Type="http://schemas.openxmlformats.org/officeDocument/2006/relationships/hyperlink" Target="https://drees.shinyapps.io/prescription-antibios-MG/" TargetMode="External"/><Relationship Id="rId31" Type="http://schemas.openxmlformats.org/officeDocument/2006/relationships/hyperlink" Target="https://drees.shinyapps.io/prescription-antibios-MG/" TargetMode="External"/><Relationship Id="rId4" Type="http://schemas.openxmlformats.org/officeDocument/2006/relationships/hyperlink" Target="https://drees.shinyapps.io/prescription-antibios-MG/" TargetMode="External"/><Relationship Id="rId9" Type="http://schemas.openxmlformats.org/officeDocument/2006/relationships/hyperlink" Target="https://drees.shinyapps.io/prescription-antibios-MG/" TargetMode="External"/><Relationship Id="rId14" Type="http://schemas.openxmlformats.org/officeDocument/2006/relationships/hyperlink" Target="https://drees.shinyapps.io/prescription-antibios-MG/" TargetMode="External"/><Relationship Id="rId22" Type="http://schemas.openxmlformats.org/officeDocument/2006/relationships/hyperlink" Target="https://drees.shinyapps.io/prescription-antibios-MG/" TargetMode="External"/><Relationship Id="rId27" Type="http://schemas.openxmlformats.org/officeDocument/2006/relationships/hyperlink" Target="https://drees.shinyapps.io/prescription-antibios-MG/" TargetMode="External"/><Relationship Id="rId30" Type="http://schemas.openxmlformats.org/officeDocument/2006/relationships/hyperlink" Target="https://drees.shinyapps.io/prescription-antibios-MG/" TargetMode="External"/><Relationship Id="rId35" Type="http://schemas.openxmlformats.org/officeDocument/2006/relationships/hyperlink" Target="https://drees.shinyapps.io/prescription-antibios-MG/" TargetMode="External"/><Relationship Id="rId43" Type="http://schemas.openxmlformats.org/officeDocument/2006/relationships/printerSettings" Target="../printerSettings/printerSettings2.bin"/><Relationship Id="rId8" Type="http://schemas.openxmlformats.org/officeDocument/2006/relationships/hyperlink" Target="https://drees.shinyapps.io/prescription-antibios-MG/" TargetMode="External"/><Relationship Id="rId3" Type="http://schemas.openxmlformats.org/officeDocument/2006/relationships/hyperlink" Target="https://drees.shinyapps.io/prescription-antibios-MG/" TargetMode="External"/><Relationship Id="rId12" Type="http://schemas.openxmlformats.org/officeDocument/2006/relationships/hyperlink" Target="https://drees.shinyapps.io/prescription-antibios-MG/" TargetMode="External"/><Relationship Id="rId17" Type="http://schemas.openxmlformats.org/officeDocument/2006/relationships/hyperlink" Target="https://drees.shinyapps.io/prescription-antibios-MG/" TargetMode="External"/><Relationship Id="rId25" Type="http://schemas.openxmlformats.org/officeDocument/2006/relationships/hyperlink" Target="https://drees.shinyapps.io/prescription-antibios-MG/" TargetMode="External"/><Relationship Id="rId33" Type="http://schemas.openxmlformats.org/officeDocument/2006/relationships/hyperlink" Target="https://drees.shinyapps.io/prescription-antibios-MG/" TargetMode="External"/><Relationship Id="rId38" Type="http://schemas.openxmlformats.org/officeDocument/2006/relationships/hyperlink" Target="https://drees.shinyapps.io/prescription-antibios-M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hyperlink" Target="https://www.has-sante.fr/jcms/p_3166241/en/iqss-2020-transversal-precautions-complementaires-contact-campagne-de-recueil-des-indicateurs-de-qualite-et-de-securite-des-soins-annulee" TargetMode="External"/><Relationship Id="rId13" Type="http://schemas.openxmlformats.org/officeDocument/2006/relationships/printerSettings" Target="../printerSettings/printerSettings5.bin"/><Relationship Id="rId3" Type="http://schemas.openxmlformats.org/officeDocument/2006/relationships/hyperlink" Target="https://www.has-sante.fr/jcms/p_3294826/fr/iqss-2022-infections-du-site-operatoire-apres-pose-de-prothese-totale-de-genou-iso-ptg" TargetMode="External"/><Relationship Id="rId7" Type="http://schemas.openxmlformats.org/officeDocument/2006/relationships/hyperlink" Target="https://www.has-sante.fr/jcms/c_2022303/fr/iqss-2021-consommation-de-produits-hydroalcooliques-icsha-campagne-de-recueil-de-l-indicateur-de-qualite-et-de-securite-des-soins-iqss" TargetMode="External"/><Relationship Id="rId12" Type="http://schemas.openxmlformats.org/officeDocument/2006/relationships/hyperlink" Target="https://www.has-sante.fr/jcms/p_3294826/fr/iqss-2022-infections-du-site-operatoire-apres-pose-de-prothese-totale-de-genou-iso-ptg" TargetMode="External"/><Relationship Id="rId2" Type="http://schemas.openxmlformats.org/officeDocument/2006/relationships/hyperlink" Target="https://www.has-sante.fr/jcms/p_3166241/en/iqss-2020-transversal-precautions-complementaires-contact-campagne-de-recueil-des-indicateurs-de-qualite-et-de-securite-des-soins-annulee" TargetMode="External"/><Relationship Id="rId1" Type="http://schemas.openxmlformats.org/officeDocument/2006/relationships/hyperlink" Target="https://www.has-sante.fr/jcms/c_2022303/fr/iqss-2021-consommation-de-produits-hydroalcooliques-icsha-campagne-de-recueil-de-l-indicateur-de-qualite-et-de-securite-des-soins-iqss" TargetMode="External"/><Relationship Id="rId6" Type="http://schemas.openxmlformats.org/officeDocument/2006/relationships/hyperlink" Target="https://www.has-sante.fr/jcms/p_3294826/fr/iqss-2022-infections-du-site-operatoire-apres-pose-de-prothese-totale-de-genou-iso-ptg" TargetMode="External"/><Relationship Id="rId11" Type="http://schemas.openxmlformats.org/officeDocument/2006/relationships/hyperlink" Target="https://www.has-sante.fr/jcms/p_3379643/fr/iqss-2024-ias-prevention-de-la-grippe-en-etablissement-de-sante-indicateur-de-couverture-vaccinale-antigrippale-du-personnel-hospitalier-campagne-nationale-de-recueil-d-un-indicateur-de-qualite-et-de-securite-des-soins" TargetMode="External"/><Relationship Id="rId5" Type="http://schemas.openxmlformats.org/officeDocument/2006/relationships/hyperlink" Target="https://www.has-sante.fr/jcms/p_3379643/fr/iqss-2024-ias-prevention-de-la-grippe-en-etablissement-de-sante-indicateur-de-couverture-vaccinale-antigrippale-du-personnel-hospitalier-campagne-nationale-de-recueil-d-un-indicateur-de-qualite-et-de-securite-des-soins" TargetMode="External"/><Relationship Id="rId10" Type="http://schemas.openxmlformats.org/officeDocument/2006/relationships/hyperlink" Target="https://www.has-sante.fr/jcms/p_3165415/fr/iqss-2020-transversal-prescription-d-antibiotherapie-de-7-jours-ou-moins-pour-infection-respiratoire-basse-campagne-de-recueil-des-indicateurs-de-qualite-et-de-securite-des-soins-annulee" TargetMode="External"/><Relationship Id="rId4" Type="http://schemas.openxmlformats.org/officeDocument/2006/relationships/hyperlink" Target="https://www.has-sante.fr/jcms/p_3165415/fr/iqss-2020-transversal-prescription-d-antibiotherapie-de-7-jours-ou-moins-pour-infection-respiratoire-basse-campagne-de-recueil-des-indicateurs-de-qualite-et-de-securite-des-soins-annulee" TargetMode="External"/><Relationship Id="rId9" Type="http://schemas.openxmlformats.org/officeDocument/2006/relationships/hyperlink" Target="https://www.has-sante.fr/jcms/p_3294826/fr/iqss-2022-infections-du-site-operatoire-apres-pose-de-prothese-totale-de-genou-iso-ptg"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www.santepubliquefrance.fr/maladies-et-traumatismes/infections-associees-aux-soins-et-resistance-aux-antibiotiques/resistance-aux-antibiotiques/articles/des-donnees-issues-du-snds-systeme-national-des-donnees-de-sante" TargetMode="External"/><Relationship Id="rId3" Type="http://schemas.openxmlformats.org/officeDocument/2006/relationships/hyperlink" Target="https://www.santepubliquefrance.fr/maladies-et-traumatismes/infections-associees-aux-soins-et-resistance-aux-antibiotiques/resistance-aux-antibiotiques/articles/des-donnees-issues-du-snds-systeme-national-des-donnees-de-sante" TargetMode="External"/><Relationship Id="rId7" Type="http://schemas.openxmlformats.org/officeDocument/2006/relationships/hyperlink" Target="https://www.santepubliquefrance.fr/determinants-de-sante/vaccination/donnees/" TargetMode="External"/><Relationship Id="rId12" Type="http://schemas.openxmlformats.org/officeDocument/2006/relationships/printerSettings" Target="../printerSettings/printerSettings6.bin"/><Relationship Id="rId2" Type="http://schemas.openxmlformats.org/officeDocument/2006/relationships/hyperlink" Target="https://www.santepubliquefrance.fr/determinants-de-sante/vaccination/donnees/" TargetMode="External"/><Relationship Id="rId1" Type="http://schemas.openxmlformats.org/officeDocument/2006/relationships/hyperlink" Target="https://www.santepubliquefrance.fr/maladies-et-traumatismes/infections-associees-aux-soins-et-resistance-aux-antibiotiques/resistance-aux-antibiotiques/articles/des-donnees-issues-du-snds-systeme-national-des-donnees-de-sante" TargetMode="External"/><Relationship Id="rId6" Type="http://schemas.openxmlformats.org/officeDocument/2006/relationships/hyperlink" Target="https://www.santepubliquefrance.fr/maladies-et-traumatismes/infections-associees-aux-soins-et-resistance-aux-antibiotiques/resistance-aux-antibiotiques/articles/des-donnees-issues-du-snds-systeme-national-des-donnees-de-sante" TargetMode="External"/><Relationship Id="rId11" Type="http://schemas.openxmlformats.org/officeDocument/2006/relationships/hyperlink" Target="https://geodes.santepubliquefrance.fr/" TargetMode="External"/><Relationship Id="rId5" Type="http://schemas.openxmlformats.org/officeDocument/2006/relationships/hyperlink" Target="https://www.santepubliquefrance.fr/maladies-et-traumatismes/infections-associees-aux-soins-et-resistance-aux-antibiotiques/resistance-aux-antibiotiques/articles/des-donnees-issues-du-snds-systeme-national-des-donnees-de-sante" TargetMode="External"/><Relationship Id="rId10" Type="http://schemas.openxmlformats.org/officeDocument/2006/relationships/hyperlink" Target="https://www.santepubliquefrance.fr/maladies-et-traumatismes/infections-associees-aux-soins-et-resistance-aux-antibiotiques/resistance-aux-antibiotiques/articles/des-donnees-issues-du-snds-systeme-national-des-donnees-de-sante" TargetMode="External"/><Relationship Id="rId4" Type="http://schemas.openxmlformats.org/officeDocument/2006/relationships/hyperlink" Target="https://www.santepubliquefrance.fr/maladies-et-traumatismes/infections-associees-aux-soins-et-resistance-aux-antibiotiques/resistance-aux-antibiotiques/articles/des-donnees-issues-du-snds-systeme-national-des-donnees-de-sante" TargetMode="External"/><Relationship Id="rId9" Type="http://schemas.openxmlformats.org/officeDocument/2006/relationships/hyperlink" Target="https://www.santepubliquefrance.fr/maladies-et-traumatismes/infections-associees-aux-soins-et-resistance-aux-antibiotiques/resistance-aux-antibiotiques/articles/des-donnees-issues-du-snds-systeme-national-des-donnees-de-sante"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www.preventioninfection.fr/wp-content/uploads/2019/07/M%C3%A9thodo-compl%C3%A8te-Pulpe-Friction-1.pdf" TargetMode="External"/><Relationship Id="rId7" Type="http://schemas.openxmlformats.org/officeDocument/2006/relationships/printerSettings" Target="../printerSettings/printerSettings7.bin"/><Relationship Id="rId2" Type="http://schemas.openxmlformats.org/officeDocument/2006/relationships/hyperlink" Target="https://www.preventioninfection.fr/wp-content/uploads/2019/07/M%C3%A9thodo-compl%C3%A8te-Pulpe-Friction-1.pdf" TargetMode="External"/><Relationship Id="rId1" Type="http://schemas.openxmlformats.org/officeDocument/2006/relationships/hyperlink" Target="https://www.preventioninfection.fr/wp-content/uploads/2019/07/M%C3%A9thodo-compl%C3%A8te-Pulpe-Friction-1.pdf" TargetMode="External"/><Relationship Id="rId6" Type="http://schemas.openxmlformats.org/officeDocument/2006/relationships/hyperlink" Target="https://www.preventioninfection.fr/wp-content/uploads/2019/07/M%C3%A9thodo-compl%C3%A8te-Pulpe-Friction-1.pdf" TargetMode="External"/><Relationship Id="rId5" Type="http://schemas.openxmlformats.org/officeDocument/2006/relationships/hyperlink" Target="https://www.preventioninfection.fr/wp-content/uploads/2019/07/M%C3%A9thodo-compl%C3%A8te-Pulpe-Friction-1.pdf" TargetMode="External"/><Relationship Id="rId4" Type="http://schemas.openxmlformats.org/officeDocument/2006/relationships/hyperlink" Target="https://www.preventioninfection.fr/wp-content/uploads/2019/07/M%C3%A9thodo-compl%C3%A8te-Pulpe-Friction-1.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hyperlink" Target="https://www.preventioninfection.fr/spicmi-surveillance-et-prevention-du-risque-infectieux-en-chirurgie-et-medecine-interventionnelle/" TargetMode="External"/><Relationship Id="rId2" Type="http://schemas.openxmlformats.org/officeDocument/2006/relationships/hyperlink" Target="https://www.preventioninfection.fr/spicmi-surveillance-et-prevention-du-risque-infectieux-en-chirurgie-et-medecine-interventionnelle/" TargetMode="External"/><Relationship Id="rId1" Type="http://schemas.openxmlformats.org/officeDocument/2006/relationships/hyperlink" Target="https://www.preventioninfection.fr/spicmi-surveillance-et-prevention-du-risque-infectieux-en-chirurgie-et-medecine-interventionnelle/" TargetMode="External"/><Relationship Id="rId5" Type="http://schemas.openxmlformats.org/officeDocument/2006/relationships/hyperlink" Target="https://www.preventioninfection.fr/spicmi-surveillance-et-prevention-du-risque-infectieux-en-chirurgie-et-medecine-interventionnelle/" TargetMode="External"/><Relationship Id="rId4" Type="http://schemas.openxmlformats.org/officeDocument/2006/relationships/hyperlink" Target="https://www.preventioninfection.fr/spicmi-surveillance-et-prevention-du-risque-infectieux-en-chirurgie-et-medecine-interventionnell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90F13-1C74-4717-8694-95567AD5AEB7}">
  <dimension ref="A1:L95"/>
  <sheetViews>
    <sheetView zoomScale="85" zoomScaleNormal="85" workbookViewId="0">
      <selection activeCell="D30" sqref="A29:D30"/>
    </sheetView>
  </sheetViews>
  <sheetFormatPr baseColWidth="10" defaultRowHeight="15.75" x14ac:dyDescent="0.25"/>
  <cols>
    <col min="1" max="1" width="11.42578125" style="17"/>
    <col min="2" max="2" width="38.85546875" style="20" customWidth="1"/>
    <col min="3" max="3" width="27.28515625" style="19" customWidth="1"/>
    <col min="4" max="7" width="38.85546875" style="19" customWidth="1"/>
  </cols>
  <sheetData>
    <row r="1" spans="1:8" ht="26.25" x14ac:dyDescent="0.25">
      <c r="A1" s="121" t="s">
        <v>298</v>
      </c>
    </row>
    <row r="3" spans="1:8" ht="22.5" customHeight="1" x14ac:dyDescent="0.25">
      <c r="A3" s="226" t="s">
        <v>163</v>
      </c>
      <c r="B3" s="226"/>
      <c r="C3" s="226"/>
      <c r="D3" s="226"/>
      <c r="E3" s="226"/>
      <c r="F3" s="226"/>
      <c r="G3" s="226"/>
    </row>
    <row r="5" spans="1:8" x14ac:dyDescent="0.25">
      <c r="A5" s="34" t="s">
        <v>149</v>
      </c>
      <c r="B5" s="34" t="s">
        <v>51</v>
      </c>
      <c r="C5" s="6" t="s">
        <v>57</v>
      </c>
      <c r="D5" s="7" t="s">
        <v>52</v>
      </c>
      <c r="E5" s="7" t="s">
        <v>53</v>
      </c>
      <c r="F5" s="7" t="s">
        <v>54</v>
      </c>
      <c r="G5" s="7" t="s">
        <v>55</v>
      </c>
    </row>
    <row r="6" spans="1:8" x14ac:dyDescent="0.25">
      <c r="A6" s="227" t="s">
        <v>49</v>
      </c>
      <c r="B6" s="227"/>
      <c r="C6" s="227"/>
      <c r="D6" s="227"/>
      <c r="E6" s="227"/>
      <c r="F6" s="227"/>
      <c r="G6" s="227"/>
    </row>
    <row r="7" spans="1:8" ht="76.5" customHeight="1" x14ac:dyDescent="0.25">
      <c r="A7" s="35" t="s">
        <v>150</v>
      </c>
      <c r="B7" s="26" t="str">
        <f>SpF!A5</f>
        <v>Couverture vaccinale pour le vaccin ROR (Rougeole Oreillons Rubéole) (deux doses) à 2 ans</v>
      </c>
      <c r="C7" s="35" t="s">
        <v>136</v>
      </c>
      <c r="D7" s="35" t="s">
        <v>5</v>
      </c>
      <c r="E7" s="15" t="s">
        <v>34</v>
      </c>
      <c r="F7" s="145" cm="1">
        <f t="array" ref="F7:G7">SpF!G5:H5</f>
        <v>0.85699999999999998</v>
      </c>
      <c r="G7" s="149">
        <v>0.85699999999999998</v>
      </c>
    </row>
    <row r="8" spans="1:8" ht="61.5" customHeight="1" x14ac:dyDescent="0.25">
      <c r="A8" s="35" t="s">
        <v>150</v>
      </c>
      <c r="B8" s="26" t="str">
        <f>SpF!A6</f>
        <v>Couverture vaccinale contre la grippe des professionnels de santé en établissements ou services médico-sociaux (ESMS)</v>
      </c>
      <c r="C8" s="35" t="s">
        <v>61</v>
      </c>
      <c r="D8" s="35" t="s">
        <v>5</v>
      </c>
      <c r="E8" s="15" t="s">
        <v>35</v>
      </c>
      <c r="F8" s="135" t="str" cm="1">
        <f t="array" ref="F8:G8">SpF!G6:H6</f>
        <v>24,7% [IC95%: 23,8-25,6]</v>
      </c>
      <c r="G8" s="150" t="str">
        <v>22,4% [IC95%: 21,7-23,1]</v>
      </c>
    </row>
    <row r="9" spans="1:8" ht="39.75" customHeight="1" x14ac:dyDescent="0.25">
      <c r="A9" s="35" t="s">
        <v>150</v>
      </c>
      <c r="B9" s="26" t="str">
        <f>SpF!A7</f>
        <v>Couverture vaccinale contre la grippe des résidents</v>
      </c>
      <c r="C9" s="41" t="s">
        <v>219</v>
      </c>
      <c r="D9" s="15"/>
      <c r="E9" s="15" t="s">
        <v>48</v>
      </c>
      <c r="F9" s="135" t="str" cm="1">
        <f t="array" ref="F9:G9">SpF!G7:H7</f>
        <v>87,5% [IC95%: 87,0-88,0]</v>
      </c>
      <c r="G9" s="150" t="str">
        <v>83,3% [IC95%: 82,7-83,8]</v>
      </c>
    </row>
    <row r="10" spans="1:8" ht="38.25" x14ac:dyDescent="0.25">
      <c r="A10" s="35" t="s">
        <v>151</v>
      </c>
      <c r="B10" s="26" t="str">
        <f>HAS!A5</f>
        <v>Couverture vaccinale contre la grippe des professionnels de santé en établissements de santé (taux en médiane)</v>
      </c>
      <c r="C10" s="36" t="s">
        <v>60</v>
      </c>
      <c r="D10" s="35" t="s">
        <v>5</v>
      </c>
      <c r="E10" s="36" t="s">
        <v>9</v>
      </c>
      <c r="F10" s="146" cm="1">
        <f t="array" ref="F10:G10">HAS!F5:G5</f>
        <v>0.22</v>
      </c>
      <c r="G10" s="146">
        <v>0.19</v>
      </c>
      <c r="H10" s="33"/>
    </row>
    <row r="11" spans="1:8" ht="51" x14ac:dyDescent="0.25">
      <c r="A11" s="35" t="s">
        <v>151</v>
      </c>
      <c r="B11" s="26" t="str">
        <f>HAS!A6</f>
        <v>Indicateur de consommation de solution hydro-alcoolique (score en médiane)</v>
      </c>
      <c r="C11" s="36" t="s">
        <v>60</v>
      </c>
      <c r="D11" s="35" t="s">
        <v>5</v>
      </c>
      <c r="E11" s="36" t="s">
        <v>4</v>
      </c>
      <c r="F11" s="146" cm="1">
        <f t="array" ref="F11:G11">HAS!F6:G6</f>
        <v>0.95</v>
      </c>
      <c r="G11" s="146">
        <v>0.83</v>
      </c>
      <c r="H11" s="33"/>
    </row>
    <row r="12" spans="1:8" ht="41.25" customHeight="1" x14ac:dyDescent="0.25">
      <c r="A12" s="35" t="s">
        <v>151</v>
      </c>
      <c r="B12" s="26" t="str">
        <f>HAS!A7</f>
        <v>Indicateur de bonnes pratiques de précautions complémentaires contact (taux en moyenne)</v>
      </c>
      <c r="C12" s="36" t="s">
        <v>60</v>
      </c>
      <c r="D12" s="35" t="s">
        <v>5</v>
      </c>
      <c r="E12" s="36" t="s">
        <v>8</v>
      </c>
      <c r="F12" s="146" cm="1">
        <f t="array" ref="F12:G12">HAS!F7:G7</f>
        <v>0.28000000000000003</v>
      </c>
      <c r="G12" s="35" t="str">
        <v>NA</v>
      </c>
      <c r="H12" s="33"/>
    </row>
    <row r="13" spans="1:8" ht="51" x14ac:dyDescent="0.25">
      <c r="A13" s="35" t="s">
        <v>152</v>
      </c>
      <c r="B13" s="26" t="str">
        <f>PRIMO!A5</f>
        <v>Nombre de frictions par produit hydro-alcoolique en EHPAD, réalisées par les professionnels de santé, par résident et par jour</v>
      </c>
      <c r="C13" s="36" t="s">
        <v>70</v>
      </c>
      <c r="D13" s="35" t="s">
        <v>5</v>
      </c>
      <c r="E13" s="36" t="s">
        <v>69</v>
      </c>
      <c r="F13" s="135" cm="1">
        <f t="array" ref="F13:G13">PRIMO!E5:F5</f>
        <v>1.83</v>
      </c>
      <c r="G13" s="135">
        <v>1.59</v>
      </c>
    </row>
    <row r="14" spans="1:8" ht="63" customHeight="1" x14ac:dyDescent="0.25">
      <c r="A14" s="35" t="s">
        <v>153</v>
      </c>
      <c r="B14" s="26" t="str">
        <f>MATIS!A5</f>
        <v>Fréquence moyenne de friction des mains avec un produit hydro-alcoolique déclarée par les professionnels de santé après avoir touché le patient pour 100 situations.</v>
      </c>
      <c r="C14" s="40" t="s">
        <v>60</v>
      </c>
      <c r="D14" s="40" t="s">
        <v>5</v>
      </c>
      <c r="E14" s="15" t="s">
        <v>66</v>
      </c>
      <c r="F14" s="120" cm="1">
        <f t="array" ref="F14:G14">MATIS!F5:G5</f>
        <v>0.89</v>
      </c>
      <c r="G14" s="120">
        <v>0.87</v>
      </c>
    </row>
    <row r="15" spans="1:8" ht="66.75" customHeight="1" x14ac:dyDescent="0.25">
      <c r="A15" s="35" t="s">
        <v>153</v>
      </c>
      <c r="B15" s="26" t="str">
        <f>MATIS!A6</f>
        <v>Fréquence moyenne de friction des mains avec un produit hydro-alcoolique déclarée par les professionnels de santé après avoir touché le résident pour 100 situations.</v>
      </c>
      <c r="C15" s="40" t="s">
        <v>61</v>
      </c>
      <c r="D15" s="40" t="s">
        <v>5</v>
      </c>
      <c r="E15" s="15" t="s">
        <v>66</v>
      </c>
      <c r="F15" s="120" cm="1">
        <f t="array" ref="F15:G15">MATIS!F6:G6</f>
        <v>0.79</v>
      </c>
      <c r="G15" s="120">
        <v>0.72</v>
      </c>
    </row>
    <row r="16" spans="1:8" ht="71.25" customHeight="1" x14ac:dyDescent="0.25">
      <c r="A16" s="35" t="s">
        <v>153</v>
      </c>
      <c r="B16" s="26" t="str">
        <f>MATIS!A7</f>
        <v>Fréquence moyenne de frictions des mains avec un produit hydro-alcoolique par les professionnels de santé, observées par les patients avant un acte de soin, pour 100 situations</v>
      </c>
      <c r="C16" s="40" t="s">
        <v>60</v>
      </c>
      <c r="D16" s="40" t="s">
        <v>5</v>
      </c>
      <c r="E16" s="15" t="s">
        <v>66</v>
      </c>
      <c r="F16" s="120" cm="1">
        <f t="array" ref="F16:G16">MATIS!F7:G7</f>
        <v>0.82</v>
      </c>
      <c r="G16" s="120">
        <v>0.79</v>
      </c>
    </row>
    <row r="17" spans="1:8" ht="71.25" customHeight="1" x14ac:dyDescent="0.25">
      <c r="A17" s="35" t="s">
        <v>153</v>
      </c>
      <c r="B17" s="26" t="str">
        <f>MATIS!A8</f>
        <v>Fréquence moyenne de frictions des mains avec un produit hydro-alcoolique par les professionnels de santé, observées par les résidents avant un acte de soin, pour 100 situations</v>
      </c>
      <c r="C17" s="40" t="s">
        <v>61</v>
      </c>
      <c r="D17" s="40" t="s">
        <v>5</v>
      </c>
      <c r="E17" s="15" t="s">
        <v>66</v>
      </c>
      <c r="F17" s="35" t="str" cm="1">
        <f t="array" ref="F17:G17">MATIS!F8:G8</f>
        <v>Participation insuffisante</v>
      </c>
      <c r="G17" s="35" t="str">
        <v>Participation insuffisante</v>
      </c>
    </row>
    <row r="18" spans="1:8" ht="38.25" x14ac:dyDescent="0.25">
      <c r="A18" s="35" t="s">
        <v>153</v>
      </c>
      <c r="B18" s="26" t="str">
        <f>MATIS!A9</f>
        <v>Proportion de patients déclarant avoir reçu une information concernant l’hygiène des mains</v>
      </c>
      <c r="C18" s="40" t="s">
        <v>65</v>
      </c>
      <c r="D18" s="40" t="s">
        <v>5</v>
      </c>
      <c r="E18" s="11" t="s">
        <v>67</v>
      </c>
      <c r="F18" s="120" cm="1">
        <f t="array" ref="F18:G18">MATIS!F9:G9</f>
        <v>0.43</v>
      </c>
      <c r="G18" s="120">
        <v>0.42</v>
      </c>
    </row>
    <row r="19" spans="1:8" ht="38.25" x14ac:dyDescent="0.25">
      <c r="A19" s="35" t="s">
        <v>153</v>
      </c>
      <c r="B19" s="26" t="str">
        <f>MATIS!A10</f>
        <v>Proportion de résidents déclarant avoir reçu une information concernant l’hygiène des mains</v>
      </c>
      <c r="C19" s="40" t="s">
        <v>61</v>
      </c>
      <c r="D19" s="40" t="s">
        <v>5</v>
      </c>
      <c r="E19" s="15" t="s">
        <v>67</v>
      </c>
      <c r="F19" s="35" t="str" cm="1">
        <f t="array" ref="F19:G19">MATIS!F10:G10</f>
        <v>Participation insuffisante</v>
      </c>
      <c r="G19" s="35" t="str">
        <v>Participation insuffisante</v>
      </c>
    </row>
    <row r="20" spans="1:8" ht="51" x14ac:dyDescent="0.25">
      <c r="A20" s="35" t="s">
        <v>154</v>
      </c>
      <c r="B20" s="26" t="str">
        <f>SPIADI!A5</f>
        <v>Pose d'un cathéter veineux périphérique court : Hygiène de l’opérateur (tenue propre + 2 frictions conformes + gants stériles en cas de palpation après l’antisepsie)</v>
      </c>
      <c r="C20" s="36" t="s">
        <v>60</v>
      </c>
      <c r="D20" s="35" t="s">
        <v>5</v>
      </c>
      <c r="E20" s="36" t="s">
        <v>84</v>
      </c>
      <c r="F20" s="120" cm="1">
        <f t="array" ref="F20:G20">SPIADI!F5:G5</f>
        <v>0.26</v>
      </c>
      <c r="G20" s="120">
        <v>0.25</v>
      </c>
    </row>
    <row r="21" spans="1:8" ht="72" customHeight="1" x14ac:dyDescent="0.25">
      <c r="A21" s="35" t="s">
        <v>154</v>
      </c>
      <c r="B21" s="26" t="str">
        <f>SPIADI!A6</f>
        <v>Pose d'un cathéter veineux périphérique court : Préparation cutanée (peau propre ou nettoyée si souillures visibles + compresse ou applicateur stérile + antiseptique alcoolique majeur + séchage spontané)</v>
      </c>
      <c r="C21" s="36" t="s">
        <v>60</v>
      </c>
      <c r="D21" s="35" t="s">
        <v>5</v>
      </c>
      <c r="E21" s="36" t="s">
        <v>84</v>
      </c>
      <c r="F21" s="120" cm="1">
        <f t="array" ref="F21:G21">SPIADI!F6:G6</f>
        <v>0.59</v>
      </c>
      <c r="G21" s="120">
        <v>0.62</v>
      </c>
    </row>
    <row r="22" spans="1:8" ht="72" customHeight="1" x14ac:dyDescent="0.25">
      <c r="A22" s="35" t="s">
        <v>154</v>
      </c>
      <c r="B22" s="26" t="str">
        <f>SPIADI!A7</f>
        <v>Pose d'un cathéter veineux central : Hygiène de l’opérateur (casaque stérile + masque chirurgical conforme + coiffe conforme + désinfection chirurgicale des mains par friction conforme + gants stériles)</v>
      </c>
      <c r="C22" s="36" t="s">
        <v>60</v>
      </c>
      <c r="D22" s="35" t="s">
        <v>5</v>
      </c>
      <c r="E22" s="36" t="s">
        <v>84</v>
      </c>
      <c r="F22" s="134" t="str" cm="1">
        <f t="array" ref="F22:G22">SPIADI!F7:G7</f>
        <v>NA</v>
      </c>
      <c r="G22" s="120">
        <v>0.41</v>
      </c>
    </row>
    <row r="23" spans="1:8" ht="56.25" customHeight="1" x14ac:dyDescent="0.25">
      <c r="A23" s="35" t="s">
        <v>154</v>
      </c>
      <c r="B23" s="26" t="str">
        <f>SPIADI!A8</f>
        <v>Pose d'un cathéter veineux central : Hygiène du patient (tenue propre + masque chirurgical conforme + coiffe ; hors patients intubés ou tête recouverte par un champ stérile)</v>
      </c>
      <c r="C23" s="36" t="s">
        <v>60</v>
      </c>
      <c r="D23" s="35" t="s">
        <v>5</v>
      </c>
      <c r="E23" s="36" t="s">
        <v>84</v>
      </c>
      <c r="F23" s="120" cm="1">
        <f t="array" ref="F23:G23">SPIADI!F8:G8</f>
        <v>0.63</v>
      </c>
      <c r="G23" s="120">
        <v>0.56000000000000005</v>
      </c>
    </row>
    <row r="24" spans="1:8" ht="64.5" customHeight="1" x14ac:dyDescent="0.25">
      <c r="A24" s="35" t="s">
        <v>154</v>
      </c>
      <c r="B24" s="26" t="str">
        <f>SPIADI!A9</f>
        <v>Pose d'un cathéter veineux central : Préparation cutanée (peau propre ou nettoyée si souillures visibles + compresse ou applicateur stérile + chlorhexidine alcoolique 2% + séchage spontané)</v>
      </c>
      <c r="C24" s="36" t="s">
        <v>60</v>
      </c>
      <c r="D24" s="35" t="s">
        <v>5</v>
      </c>
      <c r="E24" s="36" t="s">
        <v>84</v>
      </c>
      <c r="F24" s="120" cm="1">
        <f t="array" ref="F24:G24">SPIADI!F9:G9</f>
        <v>0.53</v>
      </c>
      <c r="G24" s="120">
        <v>0.6</v>
      </c>
    </row>
    <row r="25" spans="1:8" ht="56.25" customHeight="1" x14ac:dyDescent="0.25">
      <c r="A25" s="35" t="s">
        <v>154</v>
      </c>
      <c r="B25" s="26" t="str">
        <f>SPIADI!A10</f>
        <v>Manipulation proximale d'une ligne d'un cathéter central : Hygiène de l’opérateur (tenue propre + masque chirurgical conforme + friction conforme + gants stériles)</v>
      </c>
      <c r="C25" s="36" t="s">
        <v>60</v>
      </c>
      <c r="D25" s="35" t="s">
        <v>146</v>
      </c>
      <c r="E25" s="36" t="s">
        <v>84</v>
      </c>
      <c r="F25" s="134" t="str" cm="1">
        <f t="array" ref="F25:G25">SPIADI!F10:G10</f>
        <v>NA</v>
      </c>
      <c r="G25" s="120">
        <v>0.43</v>
      </c>
    </row>
    <row r="26" spans="1:8" ht="67.5" customHeight="1" x14ac:dyDescent="0.25">
      <c r="A26" s="35" t="s">
        <v>154</v>
      </c>
      <c r="B26" s="26" t="str">
        <f>SPIADI!A11</f>
        <v>Manipulation proximale d'une ligne d'un cathéter central : Hygiène du patient (tenue propre + masque chirurgical conforme ou visage tourné du côté opposé ; hors patients intubés  ou tête recouverte par un champ stérile)</v>
      </c>
      <c r="C26" s="36" t="s">
        <v>60</v>
      </c>
      <c r="D26" s="35" t="s">
        <v>146</v>
      </c>
      <c r="E26" s="36" t="s">
        <v>84</v>
      </c>
      <c r="F26" s="119" cm="1">
        <f t="array" ref="F26:G26">SPIADI!F11:G11</f>
        <v>0.89</v>
      </c>
      <c r="G26" s="119">
        <v>0.87</v>
      </c>
    </row>
    <row r="27" spans="1:8" ht="86.25" customHeight="1" x14ac:dyDescent="0.25">
      <c r="A27" s="35" t="s">
        <v>154</v>
      </c>
      <c r="B27" s="26" t="str">
        <f>SPIADI!A12</f>
        <v>Manipulation proximale d'une ligne d'un cathéter central : Préparation du site de branchement (désinfection avec compresse stérile + alcool 70% + désinfection de la valve utilisée par friction pendant 15 secondes avec compresse stérile + alcool 70%)</v>
      </c>
      <c r="C27" s="36" t="s">
        <v>60</v>
      </c>
      <c r="D27" s="35" t="s">
        <v>146</v>
      </c>
      <c r="E27" s="36" t="s">
        <v>84</v>
      </c>
      <c r="F27" s="120" cm="1">
        <f t="array" ref="F27:G27">SPIADI!F12:G12</f>
        <v>0.1</v>
      </c>
      <c r="G27" s="120">
        <v>0.25</v>
      </c>
    </row>
    <row r="28" spans="1:8" ht="56.25" customHeight="1" x14ac:dyDescent="0.25">
      <c r="A28" s="35" t="s">
        <v>154</v>
      </c>
      <c r="B28" s="26" t="str">
        <f>SPIADI!A13</f>
        <v>*Incidence des bactériémies sur cathéters centraux (CVC, PICC, cathéter de dialyse) en réanimation adulte/1000 journées-cathéter</v>
      </c>
      <c r="C28" s="36" t="s">
        <v>60</v>
      </c>
      <c r="D28" s="35" t="s">
        <v>5</v>
      </c>
      <c r="E28" s="15" t="s">
        <v>91</v>
      </c>
      <c r="F28" s="135" cm="1">
        <f t="array" ref="F28:G28">SPIADI!F13:G13</f>
        <v>1.34</v>
      </c>
      <c r="G28" s="136">
        <v>0.86</v>
      </c>
    </row>
    <row r="29" spans="1:8" ht="56.25" customHeight="1" x14ac:dyDescent="0.25">
      <c r="A29" s="35" t="s">
        <v>154</v>
      </c>
      <c r="B29" s="26" t="str">
        <f>SPIADI!A14</f>
        <v>Incidence des bactériémies sur cathéters centraux (CVC, CCI, PICC, cathéter de dialyse) en hématologie adulte /1000 journées d’hospitalisation</v>
      </c>
      <c r="C29" s="36" t="s">
        <v>60</v>
      </c>
      <c r="D29" s="35" t="s">
        <v>5</v>
      </c>
      <c r="E29" s="36" t="s">
        <v>228</v>
      </c>
      <c r="F29" s="136" cm="1">
        <f t="array" ref="F29:G29">SPIADI!F14:G14</f>
        <v>1.79</v>
      </c>
      <c r="G29" s="136">
        <v>1.78</v>
      </c>
    </row>
    <row r="30" spans="1:8" ht="56.25" customHeight="1" x14ac:dyDescent="0.25">
      <c r="A30" s="35" t="s">
        <v>154</v>
      </c>
      <c r="B30" s="26" t="str">
        <f>SPIADI!A15</f>
        <v>Incidence des bactériémies sur cathéters centraux (CVC, CCI, PICC, cathéter de dialyse) en oncologie adulte/1000 journées d’hospitalisation</v>
      </c>
      <c r="C30" s="36" t="s">
        <v>60</v>
      </c>
      <c r="D30" s="35" t="s">
        <v>5</v>
      </c>
      <c r="E30" s="36" t="s">
        <v>229</v>
      </c>
      <c r="F30" s="136" cm="1">
        <f t="array" ref="F30:G30">SPIADI!F15:G15</f>
        <v>1.26</v>
      </c>
      <c r="G30" s="136">
        <v>1.22</v>
      </c>
    </row>
    <row r="31" spans="1:8" ht="68.25" customHeight="1" x14ac:dyDescent="0.25">
      <c r="A31" s="35" t="s">
        <v>155</v>
      </c>
      <c r="B31" s="26" t="str">
        <f>SPICMI!A5</f>
        <v>*ATBP-Proportion d’interventions sur peau saine hors urgences avec antibioprophylaxie indiquée et réalisée avant incision chez des patients adultes</v>
      </c>
      <c r="C31" s="30" t="s">
        <v>60</v>
      </c>
      <c r="D31" s="30" t="s">
        <v>5</v>
      </c>
      <c r="E31" s="30" t="s">
        <v>86</v>
      </c>
      <c r="F31" s="119" cm="1">
        <f t="array" ref="F31:G31">SPICMI!F5:G5</f>
        <v>0.95</v>
      </c>
      <c r="G31" s="119">
        <v>0.94</v>
      </c>
      <c r="H31" s="118"/>
    </row>
    <row r="32" spans="1:8" ht="113.25" customHeight="1" x14ac:dyDescent="0.25">
      <c r="A32" s="35" t="s">
        <v>155</v>
      </c>
      <c r="B32" s="26" t="str">
        <f>SPICMI!A6</f>
        <v>*PCO-Proportion de patients adultes ayant eu au moins une douche préopératoire ou une toilette complète la veille de l’intervention et une antisepsie réalisée avec un antiseptique alcoolique avant une intervention sur peau saine hors urgence (composite)</v>
      </c>
      <c r="C32" s="30" t="s">
        <v>60</v>
      </c>
      <c r="D32" s="30" t="s">
        <v>5</v>
      </c>
      <c r="E32" s="30" t="s">
        <v>85</v>
      </c>
      <c r="F32" s="119" cm="1">
        <f t="array" ref="F32:G32">SPICMI!F6:G6</f>
        <v>0.91</v>
      </c>
      <c r="G32" s="119">
        <v>0.85</v>
      </c>
      <c r="H32" s="118"/>
    </row>
    <row r="33" spans="1:8" ht="79.5" customHeight="1" x14ac:dyDescent="0.25">
      <c r="A33" s="35" t="s">
        <v>155</v>
      </c>
      <c r="B33" s="26" t="str">
        <f>SPICMI!A7</f>
        <v>PCO-DOUCHE - Proportion de patients adultes ayant eu au moins une douche préopératoire ou une toilette complète depuis la veille de l’intervention sur peau saine hors urgences</v>
      </c>
      <c r="C33" s="30" t="s">
        <v>60</v>
      </c>
      <c r="D33" s="30" t="s">
        <v>5</v>
      </c>
      <c r="E33" s="30" t="s">
        <v>86</v>
      </c>
      <c r="F33" s="119" cm="1">
        <f t="array" ref="F33:G33">SPICMI!F7:G7</f>
        <v>0.995</v>
      </c>
      <c r="G33" s="119">
        <v>0.997</v>
      </c>
      <c r="H33" s="118"/>
    </row>
    <row r="34" spans="1:8" ht="76.5" customHeight="1" x14ac:dyDescent="0.25">
      <c r="A34" s="35" t="s">
        <v>155</v>
      </c>
      <c r="B34" s="26" t="str">
        <f>SPICMI!A8</f>
        <v>PCO-ANTISEPSIE - Proportion des patients adultes pour lesquels un antiseptique alcoolique a été utilisé pour l’antisepsie dans les interventions sur peau saine hors urgences</v>
      </c>
      <c r="C34" s="30" t="s">
        <v>60</v>
      </c>
      <c r="D34" s="30" t="s">
        <v>5</v>
      </c>
      <c r="E34" s="30" t="s">
        <v>85</v>
      </c>
      <c r="F34" s="119" cm="1">
        <f t="array" ref="F34:G34">SPICMI!F8:G8</f>
        <v>0.92</v>
      </c>
      <c r="G34" s="119">
        <v>0.85</v>
      </c>
      <c r="H34" s="118"/>
    </row>
    <row r="35" spans="1:8" ht="99.75" customHeight="1" x14ac:dyDescent="0.25">
      <c r="A35" s="35" t="s">
        <v>155</v>
      </c>
      <c r="B35" s="26" t="str">
        <f>SPICMI!A9</f>
        <v xml:space="preserve">PCO-DEPILATION en établissement de santé -Proportion de patients adultes ayant eu une dépilation par rasage mécanique quand une dépilation a été réalisée avant une intervention sur peau saine hors urgence (dépilation non requise systématiquement et rasage mécanique non recommandé) </v>
      </c>
      <c r="C35" s="30" t="s">
        <v>60</v>
      </c>
      <c r="D35" s="30" t="s">
        <v>5</v>
      </c>
      <c r="E35" s="30" t="s">
        <v>102</v>
      </c>
      <c r="F35" s="119" cm="1">
        <f t="array" ref="F35:G35">SPICMI!F9:G9</f>
        <v>0.02</v>
      </c>
      <c r="G35" s="119">
        <v>0.01</v>
      </c>
      <c r="H35" s="118"/>
    </row>
    <row r="36" spans="1:8" ht="99.75" customHeight="1" x14ac:dyDescent="0.25">
      <c r="A36" s="35" t="s">
        <v>155</v>
      </c>
      <c r="B36" s="26" t="str">
        <f>SPICMI!A10</f>
        <v>PCO-DEPILATION A DOMICILE-Proportion de patients adultes ayant eu une dépilation par rasage mécanique quand une dépilation a été réalisée avant une intervention sur peau saine hors urgence (dépilation non requise systématiquement et rasage mécanique non recommandé)</v>
      </c>
      <c r="C36" s="30" t="s">
        <v>60</v>
      </c>
      <c r="D36" s="30" t="s">
        <v>5</v>
      </c>
      <c r="E36" s="30" t="s">
        <v>104</v>
      </c>
      <c r="F36" s="120" cm="1">
        <f t="array" ref="F36:G36">SPICMI!F10:G10</f>
        <v>0.27</v>
      </c>
      <c r="G36" s="119">
        <v>0.24</v>
      </c>
      <c r="H36" s="118"/>
    </row>
    <row r="37" spans="1:8" ht="16.5" customHeight="1" x14ac:dyDescent="0.25">
      <c r="A37" s="225" t="s">
        <v>87</v>
      </c>
      <c r="B37" s="225"/>
      <c r="C37" s="225"/>
      <c r="D37" s="225"/>
      <c r="E37" s="225"/>
      <c r="F37" s="225"/>
      <c r="G37" s="225"/>
    </row>
    <row r="38" spans="1:8" ht="38.25" x14ac:dyDescent="0.25">
      <c r="A38" s="35" t="s">
        <v>151</v>
      </c>
      <c r="B38" s="26" t="str">
        <f>HAS!A8</f>
        <v>Ratio standardisé d’ISO 3 mois après PTH (prothèse totale de hanche)</v>
      </c>
      <c r="C38" s="36" t="s">
        <v>60</v>
      </c>
      <c r="D38" s="35" t="s">
        <v>5</v>
      </c>
      <c r="E38" s="30" t="s">
        <v>10</v>
      </c>
      <c r="F38" s="135" t="str" cm="1">
        <f t="array" ref="F38:G38">HAS!F8:G8</f>
        <v>12 ES</v>
      </c>
      <c r="G38" s="35" t="str">
        <v>NA</v>
      </c>
    </row>
    <row r="39" spans="1:8" ht="38.25" x14ac:dyDescent="0.25">
      <c r="A39" s="35" t="s">
        <v>151</v>
      </c>
      <c r="B39" s="26" t="str">
        <f>HAS!A9</f>
        <v>Ratio standardisé d’ISO 3 mois après PTG (genou)</v>
      </c>
      <c r="C39" s="36" t="s">
        <v>60</v>
      </c>
      <c r="D39" s="35" t="s">
        <v>5</v>
      </c>
      <c r="E39" s="30" t="s">
        <v>10</v>
      </c>
      <c r="F39" s="135" t="str" cm="1">
        <f t="array" ref="F39:G39">HAS!F9:G9</f>
        <v>8 ES</v>
      </c>
      <c r="G39" s="35" t="str">
        <v>NA</v>
      </c>
    </row>
    <row r="40" spans="1:8" ht="48" customHeight="1" x14ac:dyDescent="0.25">
      <c r="A40" s="35" t="s">
        <v>155</v>
      </c>
      <c r="B40" s="26" t="str">
        <f>SPICMI!A12</f>
        <v>*ISO-Indicateur Infection du site opératoire : Taux d’incidence des ISO pour 100 opérés global</v>
      </c>
      <c r="C40" s="36" t="s">
        <v>60</v>
      </c>
      <c r="D40" s="35" t="s">
        <v>5</v>
      </c>
      <c r="E40" s="36" t="s">
        <v>106</v>
      </c>
      <c r="F40" s="35" t="str">
        <f>SPICMI!F12</f>
        <v>NA</v>
      </c>
      <c r="G40" s="35">
        <f>SPICMI!H12</f>
        <v>1.05</v>
      </c>
    </row>
    <row r="41" spans="1:8" ht="25.5" x14ac:dyDescent="0.25">
      <c r="A41" s="35" t="s">
        <v>155</v>
      </c>
      <c r="B41" s="26" t="str">
        <f>SPICMI!A13</f>
        <v>Taux d’incidence des ISO pour 100 opérés en chirurgie digestive</v>
      </c>
      <c r="C41" s="36" t="s">
        <v>60</v>
      </c>
      <c r="D41" s="35" t="s">
        <v>5</v>
      </c>
      <c r="E41" s="36" t="s">
        <v>106</v>
      </c>
      <c r="F41" s="35" t="str">
        <f>SPICMI!F13</f>
        <v>NA</v>
      </c>
      <c r="G41" s="35">
        <f>SPICMI!H13</f>
        <v>1.21</v>
      </c>
    </row>
    <row r="42" spans="1:8" ht="25.5" x14ac:dyDescent="0.25">
      <c r="A42" s="35" t="s">
        <v>155</v>
      </c>
      <c r="B42" s="26" t="str">
        <f>SPICMI!A14</f>
        <v>Taux d’incidence des ISO pour 100 opérés en chirurgie gynéco-obstétrique</v>
      </c>
      <c r="C42" s="36" t="s">
        <v>60</v>
      </c>
      <c r="D42" s="35" t="s">
        <v>5</v>
      </c>
      <c r="E42" s="36" t="s">
        <v>106</v>
      </c>
      <c r="F42" s="35" t="str">
        <f>SPICMI!F14</f>
        <v>NA</v>
      </c>
      <c r="G42" s="35">
        <f>SPICMI!H14</f>
        <v>1.2173522431259045</v>
      </c>
    </row>
    <row r="43" spans="1:8" ht="25.5" x14ac:dyDescent="0.25">
      <c r="A43" s="35" t="s">
        <v>155</v>
      </c>
      <c r="B43" s="26" t="str">
        <f>SPICMI!A15</f>
        <v xml:space="preserve">Taux d’incidence des ISO pour 100 opérés en neurochirurgie </v>
      </c>
      <c r="C43" s="36" t="s">
        <v>60</v>
      </c>
      <c r="D43" s="35" t="s">
        <v>5</v>
      </c>
      <c r="E43" s="36" t="s">
        <v>106</v>
      </c>
      <c r="F43" s="35" t="str">
        <f>SPICMI!F15</f>
        <v>NA</v>
      </c>
      <c r="G43" s="35">
        <f>SPICMI!H15</f>
        <v>0.74919252336448605</v>
      </c>
    </row>
    <row r="44" spans="1:8" ht="25.5" x14ac:dyDescent="0.25">
      <c r="A44" s="35" t="s">
        <v>155</v>
      </c>
      <c r="B44" s="26" t="str">
        <f>SPICMI!A16</f>
        <v xml:space="preserve">Taux d’incidence des ISO pour 100 opérés en chirurgie cardiaque </v>
      </c>
      <c r="C44" s="36" t="s">
        <v>60</v>
      </c>
      <c r="D44" s="35" t="s">
        <v>5</v>
      </c>
      <c r="E44" s="36" t="s">
        <v>106</v>
      </c>
      <c r="F44" s="35" t="str">
        <f>SPICMI!F16</f>
        <v>NA</v>
      </c>
      <c r="G44" s="35">
        <f>SPICMI!H16</f>
        <v>0.64386336206896544</v>
      </c>
    </row>
    <row r="45" spans="1:8" ht="25.5" x14ac:dyDescent="0.25">
      <c r="A45" s="35" t="s">
        <v>155</v>
      </c>
      <c r="B45" s="26" t="str">
        <f>SPICMI!A17</f>
        <v>Taux d’incidence des ISO pour 100 opérés en chirurgie orthopédique</v>
      </c>
      <c r="C45" s="36" t="s">
        <v>60</v>
      </c>
      <c r="D45" s="35" t="s">
        <v>5</v>
      </c>
      <c r="E45" s="36" t="s">
        <v>106</v>
      </c>
      <c r="F45" s="35" t="str">
        <f>SPICMI!F17</f>
        <v>NA</v>
      </c>
      <c r="G45" s="35">
        <f>SPICMI!H17</f>
        <v>1.0020602409638553</v>
      </c>
    </row>
    <row r="46" spans="1:8" ht="25.5" x14ac:dyDescent="0.25">
      <c r="A46" s="35" t="s">
        <v>155</v>
      </c>
      <c r="B46" s="26" t="str">
        <f>SPICMI!A18</f>
        <v xml:space="preserve">Taux d’incidence des ISO pour 100 opérés en chirurgie urologique </v>
      </c>
      <c r="C46" s="36" t="s">
        <v>60</v>
      </c>
      <c r="D46" s="35" t="s">
        <v>5</v>
      </c>
      <c r="E46" s="36" t="s">
        <v>106</v>
      </c>
      <c r="F46" s="35" t="str">
        <f>SPICMI!F18</f>
        <v>NA</v>
      </c>
      <c r="G46" s="35">
        <f>SPICMI!H18</f>
        <v>1.1432472527472528</v>
      </c>
    </row>
    <row r="47" spans="1:8" ht="63.75" x14ac:dyDescent="0.25">
      <c r="A47" s="35" t="s">
        <v>154</v>
      </c>
      <c r="B47" s="26" t="str">
        <f>SPIADI!A16</f>
        <v>Incidence des bactériémies sur cathéters centraux (CVC, CCI, PICC, cathéter de dialyse) en services de médecine adulte (hors oncologie et hématologie)/1000 journées d’hospitalisation</v>
      </c>
      <c r="C47" s="36" t="s">
        <v>60</v>
      </c>
      <c r="D47" s="36" t="s">
        <v>5</v>
      </c>
      <c r="E47" s="36" t="s">
        <v>93</v>
      </c>
      <c r="F47" s="135" cm="1">
        <f t="array" ref="F47:G47">SPIADI!F16:G16</f>
        <v>0.14000000000000001</v>
      </c>
      <c r="G47" s="135">
        <v>0.16</v>
      </c>
    </row>
    <row r="48" spans="1:8" ht="51" x14ac:dyDescent="0.25">
      <c r="A48" s="35" t="s">
        <v>154</v>
      </c>
      <c r="B48" s="26" t="str">
        <f>SPIADI!A17</f>
        <v>Incidence des bactériémies sur cathéters centraux (CVC, CCI, PICC, cathéter de dialyse) en services de chirurgie adulte /1000 journées d’hospitalisation</v>
      </c>
      <c r="C48" s="36" t="s">
        <v>60</v>
      </c>
      <c r="D48" s="35" t="s">
        <v>146</v>
      </c>
      <c r="E48" s="36" t="s">
        <v>93</v>
      </c>
      <c r="F48" s="135" cm="1">
        <f t="array" ref="F48:G48">SPIADI!F17:G17</f>
        <v>0.12</v>
      </c>
      <c r="G48" s="135">
        <v>0.15</v>
      </c>
    </row>
    <row r="49" spans="1:7" ht="63" customHeight="1" x14ac:dyDescent="0.25">
      <c r="A49" s="35" t="s">
        <v>154</v>
      </c>
      <c r="B49" s="26" t="str">
        <f>SPIADI!A18</f>
        <v>Incidence des bactériémies sur cathéters veineux périphériques (tous types de services adultes) /1000 journées d’hospitalisation</v>
      </c>
      <c r="C49" s="36" t="s">
        <v>60</v>
      </c>
      <c r="D49" s="35" t="s">
        <v>146</v>
      </c>
      <c r="E49" s="36" t="s">
        <v>93</v>
      </c>
      <c r="F49" s="136" cm="1">
        <f t="array" ref="F49:G49">SPIADI!F18:G18</f>
        <v>3.1E-2</v>
      </c>
      <c r="G49" s="136">
        <v>3.5999999999999997E-2</v>
      </c>
    </row>
    <row r="50" spans="1:7" ht="15.75" customHeight="1" x14ac:dyDescent="0.25">
      <c r="A50" s="225" t="s">
        <v>50</v>
      </c>
      <c r="B50" s="225"/>
      <c r="C50" s="225"/>
      <c r="D50" s="225"/>
      <c r="E50" s="225"/>
      <c r="F50" s="225"/>
      <c r="G50" s="225"/>
    </row>
    <row r="51" spans="1:7" ht="53.25" customHeight="1" x14ac:dyDescent="0.25">
      <c r="A51" s="37" t="s">
        <v>156</v>
      </c>
      <c r="B51" s="29" t="str">
        <f>ANSM!A5</f>
        <v>Consommation globale en nombre de doses définies journalières (DDJ) de tous les antibiotiques (classe OMS ATC J01) pour 1000 habitants et par jour</v>
      </c>
      <c r="C51" s="30" t="s">
        <v>59</v>
      </c>
      <c r="D51" s="30" t="s">
        <v>5</v>
      </c>
      <c r="E51" s="30" t="s">
        <v>13</v>
      </c>
      <c r="F51" s="198" t="str" cm="1">
        <f t="array" ref="F51:G51">ANSM!F5:G5</f>
        <v>24,31 DDJ / 1000 hab / jour</v>
      </c>
      <c r="G51" s="199" t="str">
        <v>24,05 DDJ / 1000 hab / jour</v>
      </c>
    </row>
    <row r="52" spans="1:7" ht="38.25" x14ac:dyDescent="0.25">
      <c r="A52" s="37" t="s">
        <v>151</v>
      </c>
      <c r="B52" s="26" t="str">
        <f>HAS!A10</f>
        <v>Prescriptions d’antibiothérapie de 7 jours ou moins pour infection respiratoire basse (taux en moyenne)</v>
      </c>
      <c r="C52" s="30" t="s">
        <v>60</v>
      </c>
      <c r="D52" s="30" t="s">
        <v>5</v>
      </c>
      <c r="E52" s="30" t="s">
        <v>11</v>
      </c>
      <c r="F52" s="35" t="str" cm="1">
        <f t="array" ref="F52:G52">HAS!F10:G10</f>
        <v>NA</v>
      </c>
      <c r="G52" s="146">
        <v>0.81</v>
      </c>
    </row>
    <row r="53" spans="1:7" ht="38.25" x14ac:dyDescent="0.25">
      <c r="A53" s="37" t="s">
        <v>157</v>
      </c>
      <c r="B53" s="29" t="str">
        <f>Cnam!A5</f>
        <v>Nombre de traitements par antibiotiques pour 100 patients (médecin traitant) de 16 à 65 ans et hors ALD</v>
      </c>
      <c r="C53" s="30" t="s">
        <v>59</v>
      </c>
      <c r="D53" s="30" t="s">
        <v>5</v>
      </c>
      <c r="E53" s="30" t="s">
        <v>139</v>
      </c>
      <c r="F53" s="37" t="str" cm="1">
        <f t="array" ref="F53:G53">Cnam!F5:G5</f>
        <v>ND</v>
      </c>
      <c r="G53" s="198">
        <v>26.5</v>
      </c>
    </row>
    <row r="54" spans="1:7" ht="63.75" x14ac:dyDescent="0.25">
      <c r="A54" s="37" t="s">
        <v>157</v>
      </c>
      <c r="B54" s="29" t="str">
        <f>Cnam!A6</f>
        <v>Proportion de patients, traités par leur médecin traitant par des antibiotiques générateurs de résistances (amoxicilline + acide clavulanique ; céphalosporines de 3/4ème générations ; fluoroquinolones)</v>
      </c>
      <c r="C54" s="30" t="s">
        <v>59</v>
      </c>
      <c r="D54" s="30" t="s">
        <v>146</v>
      </c>
      <c r="E54" s="30" t="s">
        <v>141</v>
      </c>
      <c r="F54" s="37" t="str" cm="1">
        <f t="array" ref="F54:G54">Cnam!F6:G6</f>
        <v>ND</v>
      </c>
      <c r="G54" s="147">
        <v>0.314</v>
      </c>
    </row>
    <row r="55" spans="1:7" ht="51" x14ac:dyDescent="0.25">
      <c r="A55" s="37" t="s">
        <v>157</v>
      </c>
      <c r="B55" s="29" t="str">
        <f>Cnam!A7</f>
        <v>Proportion de patients du médecin traitant de moins (&lt;) de 4 ans traités par céphalosporine de 3/4ème génération parmi ceux traités par antibiotiques.</v>
      </c>
      <c r="C55" s="30" t="s">
        <v>59</v>
      </c>
      <c r="D55" s="30" t="s">
        <v>146</v>
      </c>
      <c r="E55" s="30" t="s">
        <v>143</v>
      </c>
      <c r="F55" s="37" t="str" cm="1">
        <f t="array" ref="F55:G55">Cnam!F7:G7</f>
        <v>ND</v>
      </c>
      <c r="G55" s="145">
        <v>0.19500000000000001</v>
      </c>
    </row>
    <row r="56" spans="1:7" ht="51" x14ac:dyDescent="0.25">
      <c r="A56" s="37" t="s">
        <v>157</v>
      </c>
      <c r="B56" s="29" t="str">
        <f>Cnam!A8</f>
        <v>Proportion de patients du médecin traitant de 4 ans et plus traités par céphalosporines de 3/4ème génération parmi ceux traités par antibiotiques.</v>
      </c>
      <c r="C56" s="30" t="s">
        <v>59</v>
      </c>
      <c r="D56" s="30" t="s">
        <v>146</v>
      </c>
      <c r="E56" s="30" t="s">
        <v>145</v>
      </c>
      <c r="F56" s="37" t="str" cm="1">
        <f t="array" ref="F56:G56">Cnam!F8:G8</f>
        <v>ND</v>
      </c>
      <c r="G56" s="145">
        <v>0.13</v>
      </c>
    </row>
    <row r="57" spans="1:7" ht="38.25" x14ac:dyDescent="0.25">
      <c r="A57" s="37" t="s">
        <v>150</v>
      </c>
      <c r="B57" s="29" t="str">
        <f>SpF!A8</f>
        <v>Nombre d’antibiotiques de la classe OMS ATC J01 prescrits et délivrés en ville pour 1000 habitants et par an</v>
      </c>
      <c r="C57" s="30" t="s">
        <v>59</v>
      </c>
      <c r="D57" s="35" t="s">
        <v>5</v>
      </c>
      <c r="E57" s="30" t="s">
        <v>280</v>
      </c>
      <c r="F57" s="37" t="str" cm="1">
        <f t="array" ref="F57:G57">SpF!G8:H8</f>
        <v>822,05 
GEODES</v>
      </c>
      <c r="G57" s="37" t="str">
        <v>820,64 
GEODES</v>
      </c>
    </row>
    <row r="58" spans="1:7" ht="47.25" customHeight="1" x14ac:dyDescent="0.25">
      <c r="A58" s="37" t="s">
        <v>150</v>
      </c>
      <c r="B58" s="29" t="str">
        <f>SpF!A9</f>
        <v>Consommation d’antibiotiques critiques (SPILF) en ville, en nombre de DDJ  pour 1000 habitants et par jour, délivrés en pharmacies d’officine</v>
      </c>
      <c r="C58" s="30" t="s">
        <v>59</v>
      </c>
      <c r="D58" s="37" t="s">
        <v>5</v>
      </c>
      <c r="E58" s="30" t="s">
        <v>37</v>
      </c>
      <c r="F58" s="37" t="str" cm="1">
        <f t="array" ref="F58:G58">SpF!G9:H9</f>
        <v>7.6</v>
      </c>
      <c r="G58" s="37" t="str">
        <v>6.97</v>
      </c>
    </row>
    <row r="59" spans="1:7" ht="47.25" customHeight="1" x14ac:dyDescent="0.25">
      <c r="A59" s="37" t="s">
        <v>150</v>
      </c>
      <c r="B59" s="29" t="str">
        <f>SpF!A10</f>
        <v>Consommation d’antibiotiques critiques (SPILF) en ville, en nombre de prescriptions pour 1000 habitants et par an, délivrés en pharmacies d’officine</v>
      </c>
      <c r="C59" s="30" t="s">
        <v>59</v>
      </c>
      <c r="D59" s="37" t="s">
        <v>146</v>
      </c>
      <c r="E59" s="30" t="s">
        <v>39</v>
      </c>
      <c r="F59" s="37" cm="1">
        <f t="array" ref="F59:G59">SpF!G10:H10</f>
        <v>299</v>
      </c>
      <c r="G59" s="37">
        <v>286</v>
      </c>
    </row>
    <row r="60" spans="1:7" ht="47.25" customHeight="1" x14ac:dyDescent="0.25">
      <c r="A60" s="37" t="s">
        <v>150</v>
      </c>
      <c r="B60" s="29" t="str">
        <f>SpF!A11</f>
        <v xml:space="preserve">Consommation de tous les antibiotiques à usage systémique de la classe OMS ATC J01 en EHPAD (sans PUI), en nombre de DDJ pour 1000 journées d’hébergement. </v>
      </c>
      <c r="C60" s="30" t="s">
        <v>158</v>
      </c>
      <c r="D60" s="35" t="s">
        <v>5</v>
      </c>
      <c r="E60" s="30" t="s">
        <v>39</v>
      </c>
      <c r="F60" s="37" t="str" cm="1">
        <f t="array" ref="F60:G60">SpF!G11:H11</f>
        <v>40,3 
GEODES</v>
      </c>
      <c r="G60" s="37" t="str">
        <v>39,3 
GEODES</v>
      </c>
    </row>
    <row r="61" spans="1:7" ht="47.25" customHeight="1" x14ac:dyDescent="0.25">
      <c r="A61" s="37" t="s">
        <v>150</v>
      </c>
      <c r="B61" s="29" t="str">
        <f>SpF!A12</f>
        <v xml:space="preserve">Consommation des antibiotiques critiques (SPILF) en EHPAD (sans PUI), en nombre de DDJ pour 1000 journées d’hébergement. </v>
      </c>
      <c r="C61" s="30" t="s">
        <v>158</v>
      </c>
      <c r="D61" s="35" t="s">
        <v>146</v>
      </c>
      <c r="E61" s="30" t="s">
        <v>39</v>
      </c>
      <c r="F61" s="37" cm="1">
        <f t="array" ref="F61:G61">SpF!G12:H12</f>
        <v>20.5</v>
      </c>
      <c r="G61" s="37" t="str">
        <v>ND</v>
      </c>
    </row>
    <row r="62" spans="1:7" ht="76.5" x14ac:dyDescent="0.25">
      <c r="A62" s="37" t="s">
        <v>159</v>
      </c>
      <c r="B62" s="38" t="str">
        <f>SPARES!A5</f>
        <v>Consommation d’antibiotiques en ES, en nombre de DDJ/1000 journées d’hospitalisation (antibiotiques à usage systémique de la classe OMS ATC J01 + rifampicine (J04AB02) + imidazolés per os (P01AB) + fidaxomicine (A07AA12))</v>
      </c>
      <c r="C62" s="30" t="s">
        <v>60</v>
      </c>
      <c r="D62" s="35" t="s">
        <v>5</v>
      </c>
      <c r="E62" s="30" t="s">
        <v>79</v>
      </c>
      <c r="F62" s="135" cm="1">
        <f t="array" ref="F62:G62">SPARES!G5:H5</f>
        <v>296.2</v>
      </c>
      <c r="G62" s="204">
        <v>312</v>
      </c>
    </row>
    <row r="63" spans="1:7" ht="76.5" x14ac:dyDescent="0.25">
      <c r="A63" s="37" t="s">
        <v>159</v>
      </c>
      <c r="B63" s="38" t="str">
        <f>SPARES!A6</f>
        <v>Indicateur ECDC en ES : part d’antibiotiques à large spectre (C3G-C4G, pipéracilline-tazobactam, aztréonam, carbapénèmes, fluoroquinolones, glycopeptides, linézolide, tédizolide, daptomycine et colistine) au sein de la classe ATC J01.</v>
      </c>
      <c r="C63" s="30" t="s">
        <v>60</v>
      </c>
      <c r="D63" s="35" t="s">
        <v>5</v>
      </c>
      <c r="E63" s="30" t="s">
        <v>80</v>
      </c>
      <c r="F63" s="206" cm="1">
        <f t="array" ref="F63:G63">SPARES!G6:H6</f>
        <v>0.35799999999999998</v>
      </c>
      <c r="G63" s="205">
        <v>0.34399999999999997</v>
      </c>
    </row>
    <row r="64" spans="1:7" ht="16.5" customHeight="1" x14ac:dyDescent="0.25">
      <c r="A64" s="225" t="s">
        <v>161</v>
      </c>
      <c r="B64" s="225"/>
      <c r="C64" s="225"/>
      <c r="D64" s="225"/>
      <c r="E64" s="225"/>
      <c r="F64" s="225"/>
      <c r="G64" s="225"/>
    </row>
    <row r="65" spans="1:7" ht="38.25" x14ac:dyDescent="0.25">
      <c r="A65" s="35" t="s">
        <v>160</v>
      </c>
      <c r="B65" s="26" t="str">
        <f>DREES!A3</f>
        <v>PI 1 : Prescriptions d'amoxicilline sur prescriptions d'antibiotiques de seconde intention</v>
      </c>
      <c r="C65" s="36" t="s">
        <v>59</v>
      </c>
      <c r="D65" s="36" t="s">
        <v>146</v>
      </c>
      <c r="E65" s="36" t="s">
        <v>123</v>
      </c>
      <c r="F65" s="35" t="str" cm="1">
        <f t="array" ref="F65:G65">DREES!F3:G3</f>
        <v>Outil de Datavisualisation</v>
      </c>
      <c r="G65" s="35" t="str">
        <v>Outil de Datavisualisation</v>
      </c>
    </row>
    <row r="66" spans="1:7" ht="38.25" x14ac:dyDescent="0.25">
      <c r="A66" s="35" t="s">
        <v>160</v>
      </c>
      <c r="B66" s="26" t="str">
        <f>DREES!A4</f>
        <v>PI 2 : Prescriptions d'amoxicilline sur prescriptions d'amoxicilline - acide clavulanique</v>
      </c>
      <c r="C66" s="36" t="s">
        <v>59</v>
      </c>
      <c r="D66" s="36" t="s">
        <v>146</v>
      </c>
      <c r="E66" s="36" t="s">
        <v>123</v>
      </c>
      <c r="F66" s="35" t="str" cm="1">
        <f t="array" ref="F66:G66">DREES!F4:G4</f>
        <v>Outil de Datavisualisation</v>
      </c>
      <c r="G66" s="35" t="str">
        <v>Outil de Datavisualisation</v>
      </c>
    </row>
    <row r="67" spans="1:7" ht="25.5" x14ac:dyDescent="0.25">
      <c r="A67" s="35" t="s">
        <v>160</v>
      </c>
      <c r="B67" s="26" t="str">
        <f>DREES!A5</f>
        <v>PI 3 : Prescriptions d'antibiotiques non indiqués</v>
      </c>
      <c r="C67" s="36" t="s">
        <v>59</v>
      </c>
      <c r="D67" s="36" t="s">
        <v>146</v>
      </c>
      <c r="E67" s="36" t="s">
        <v>113</v>
      </c>
      <c r="F67" s="35" t="str" cm="1">
        <f t="array" ref="F67:G67">DREES!F5:G5</f>
        <v>Outil de Datavisualisation</v>
      </c>
      <c r="G67" s="35" t="str">
        <v>Outil de Datavisualisation</v>
      </c>
    </row>
    <row r="68" spans="1:7" ht="25.5" x14ac:dyDescent="0.25">
      <c r="A68" s="35" t="s">
        <v>160</v>
      </c>
      <c r="B68" s="26" t="str">
        <f>DREES!A7</f>
        <v>PI 4 : Prescriptions de pristinamycine et macrolides</v>
      </c>
      <c r="C68" s="36" t="s">
        <v>59</v>
      </c>
      <c r="D68" s="36" t="s">
        <v>146</v>
      </c>
      <c r="E68" s="36" t="s">
        <v>134</v>
      </c>
      <c r="F68" s="35" t="str" cm="1">
        <f t="array" ref="F68:G68">DREES!F7:G7</f>
        <v>Outil de Datavisualisation</v>
      </c>
      <c r="G68" s="35" t="str">
        <v>Outil de Datavisualisation</v>
      </c>
    </row>
    <row r="69" spans="1:7" ht="15" x14ac:dyDescent="0.25">
      <c r="A69" s="35" t="s">
        <v>160</v>
      </c>
      <c r="B69" s="26" t="str">
        <f>DREES!A9</f>
        <v>PI 5 : Prescriptions répétées de quinolones</v>
      </c>
      <c r="C69" s="36" t="s">
        <v>59</v>
      </c>
      <c r="D69" s="36" t="s">
        <v>146</v>
      </c>
      <c r="E69" s="36" t="s">
        <v>113</v>
      </c>
      <c r="F69" s="35" t="str" cm="1">
        <f t="array" ref="F69:G69">DREES!F9:G9</f>
        <v>Outil de Datavisualisation</v>
      </c>
      <c r="G69" s="35" t="str">
        <v>Outil de Datavisualisation</v>
      </c>
    </row>
    <row r="70" spans="1:7" ht="25.5" x14ac:dyDescent="0.25">
      <c r="A70" s="35" t="s">
        <v>160</v>
      </c>
      <c r="B70" s="26" t="str">
        <f>DREES!A11</f>
        <v>PI 6 : Prescriptions antibiotiques pour infections urinaires chez l'homme</v>
      </c>
      <c r="C70" s="36" t="s">
        <v>59</v>
      </c>
      <c r="D70" s="36" t="s">
        <v>146</v>
      </c>
      <c r="E70" s="36" t="s">
        <v>113</v>
      </c>
      <c r="F70" s="35" t="str" cm="1">
        <f t="array" ref="F70:G70">DREES!F11:G11</f>
        <v>Outil de Datavisualisation</v>
      </c>
      <c r="G70" s="35" t="str">
        <v>Outil de Datavisualisation</v>
      </c>
    </row>
    <row r="71" spans="1:7" ht="25.5" x14ac:dyDescent="0.25">
      <c r="A71" s="35" t="s">
        <v>160</v>
      </c>
      <c r="B71" s="26" t="str">
        <f>DREES!A13</f>
        <v>PI 7 : Prescriptions antibiotiques pour infections urinaires chez la femme</v>
      </c>
      <c r="C71" s="36" t="s">
        <v>59</v>
      </c>
      <c r="D71" s="36" t="s">
        <v>146</v>
      </c>
      <c r="E71" s="36" t="s">
        <v>236</v>
      </c>
      <c r="F71" s="35" t="str" cm="1">
        <f t="array" ref="F71:G71">DREES!F13:G13</f>
        <v>Outil de Datavisualisation</v>
      </c>
      <c r="G71" s="35" t="str">
        <v>Outil de Datavisualisation</v>
      </c>
    </row>
    <row r="72" spans="1:7" ht="25.5" x14ac:dyDescent="0.25">
      <c r="A72" s="35" t="s">
        <v>160</v>
      </c>
      <c r="B72" s="26" t="str">
        <f>DREES!A15</f>
        <v>PI 8 : Variation saisonnière des prescriptions totales d'antibiotiques</v>
      </c>
      <c r="C72" s="36" t="s">
        <v>59</v>
      </c>
      <c r="D72" s="36" t="s">
        <v>146</v>
      </c>
      <c r="E72" s="36" t="s">
        <v>235</v>
      </c>
      <c r="F72" s="35" t="str" cm="1">
        <f t="array" ref="F72:G72">DREES!F15:G15</f>
        <v>Outil de Datavisualisation</v>
      </c>
      <c r="G72" s="35" t="str">
        <v>Outil de Datavisualisation</v>
      </c>
    </row>
    <row r="73" spans="1:7" ht="25.5" x14ac:dyDescent="0.25">
      <c r="A73" s="35" t="s">
        <v>160</v>
      </c>
      <c r="B73" s="26" t="str">
        <f>DREES!A17</f>
        <v>PI 9 : Variation saisonnière des prescriptions de quinolones</v>
      </c>
      <c r="C73" s="36" t="s">
        <v>59</v>
      </c>
      <c r="D73" s="36" t="s">
        <v>146</v>
      </c>
      <c r="E73" s="36" t="s">
        <v>237</v>
      </c>
      <c r="F73" s="35" t="str" cm="1">
        <f t="array" ref="F73:G73">DREES!F17:G17</f>
        <v>Outil de Datavisualisation</v>
      </c>
      <c r="G73" s="35" t="str">
        <v>Outil de Datavisualisation</v>
      </c>
    </row>
    <row r="74" spans="1:7" ht="25.5" x14ac:dyDescent="0.25">
      <c r="A74" s="35" t="s">
        <v>160</v>
      </c>
      <c r="B74" s="26" t="str">
        <f>DREES!A19</f>
        <v>PI 10 : Durée estimée de prescriptions antibiotique &gt; à 7 jours</v>
      </c>
      <c r="C74" s="36" t="s">
        <v>59</v>
      </c>
      <c r="D74" s="36" t="s">
        <v>146</v>
      </c>
      <c r="E74" s="36" t="s">
        <v>237</v>
      </c>
      <c r="F74" s="35" t="str" cm="1">
        <f t="array" ref="F74:G74">DREES!F19:G19</f>
        <v>Outil de Datavisualisation</v>
      </c>
      <c r="G74" s="35" t="str">
        <v>Outil de Datavisualisation</v>
      </c>
    </row>
    <row r="75" spans="1:7" ht="25.5" x14ac:dyDescent="0.25">
      <c r="A75" s="35" t="s">
        <v>160</v>
      </c>
      <c r="B75" s="26" t="str">
        <f>DREES!A21</f>
        <v>PI 11 : Co-prescriptions d'antibiotiques et d'anti-inflammatoires non stéroïdiens (AINS)</v>
      </c>
      <c r="C75" s="36" t="s">
        <v>59</v>
      </c>
      <c r="D75" s="36" t="s">
        <v>146</v>
      </c>
      <c r="E75" s="36" t="s">
        <v>113</v>
      </c>
      <c r="F75" s="35" t="str" cm="1">
        <f t="array" ref="F75:G75">DREES!F21:G21</f>
        <v>Outil de Datavisualisation</v>
      </c>
      <c r="G75" s="35" t="str">
        <v>Outil de Datavisualisation</v>
      </c>
    </row>
    <row r="76" spans="1:7" ht="25.5" x14ac:dyDescent="0.25">
      <c r="A76" s="35" t="s">
        <v>160</v>
      </c>
      <c r="B76" s="26" t="str">
        <f>DREES!A23</f>
        <v>PI 12 : Co-prescriptions d'antibiotiques et de corticoïdes systémiques</v>
      </c>
      <c r="C76" s="36" t="s">
        <v>136</v>
      </c>
      <c r="D76" s="36" t="s">
        <v>146</v>
      </c>
      <c r="E76" s="36" t="s">
        <v>113</v>
      </c>
      <c r="F76" s="35" t="str" cm="1">
        <f t="array" ref="F76:G76">DREES!F23:G23</f>
        <v>Outil de Datavisualisation</v>
      </c>
      <c r="G76" s="35" t="str">
        <v>Outil de Datavisualisation</v>
      </c>
    </row>
    <row r="77" spans="1:7" ht="56.25" customHeight="1" x14ac:dyDescent="0.25">
      <c r="A77" s="35" t="s">
        <v>150</v>
      </c>
      <c r="B77" s="29" t="str">
        <f>SpF!A13</f>
        <v>Nombre de prescriptions de tous les antibiotiques à usage systémique en EHPAD sans PUI pour 1000 journées d’hébergement.</v>
      </c>
      <c r="C77" s="41" t="s">
        <v>62</v>
      </c>
      <c r="D77" s="36" t="s">
        <v>146</v>
      </c>
      <c r="E77" s="15" t="s">
        <v>44</v>
      </c>
      <c r="F77" s="37" t="str" cm="1">
        <f t="array" ref="F77:G77">SpF!G13:H13</f>
        <v>4,06 
GEODES</v>
      </c>
      <c r="G77" s="37" t="str">
        <v>4,14 
GEODES</v>
      </c>
    </row>
    <row r="78" spans="1:7" ht="56.25" customHeight="1" x14ac:dyDescent="0.25">
      <c r="A78" s="35" t="s">
        <v>150</v>
      </c>
      <c r="B78" s="15" t="s">
        <v>43</v>
      </c>
      <c r="C78" s="15" t="s">
        <v>62</v>
      </c>
      <c r="D78" s="36"/>
      <c r="E78" s="15" t="s">
        <v>44</v>
      </c>
      <c r="F78" s="144" cm="1">
        <f t="array" ref="F78:G78">SpF!G14:H14</f>
        <v>0.27800000000000002</v>
      </c>
      <c r="G78" s="37" t="str">
        <v>ND</v>
      </c>
    </row>
    <row r="79" spans="1:7" ht="34.5" customHeight="1" x14ac:dyDescent="0.25">
      <c r="A79" s="35" t="s">
        <v>150</v>
      </c>
      <c r="B79" s="29" t="e">
        <f>SpF!#REF!</f>
        <v>#REF!</v>
      </c>
      <c r="C79" s="41" t="s">
        <v>62</v>
      </c>
      <c r="D79" s="36" t="s">
        <v>146</v>
      </c>
      <c r="E79" s="15" t="s">
        <v>44</v>
      </c>
      <c r="F79" s="144" cm="1">
        <f t="array" ref="F79:G79">SpF!G15:H15</f>
        <v>0.39800000000000002</v>
      </c>
      <c r="G79" s="37" t="str">
        <v>ND</v>
      </c>
    </row>
    <row r="80" spans="1:7" ht="39.75" customHeight="1" x14ac:dyDescent="0.25">
      <c r="A80" s="35" t="s">
        <v>150</v>
      </c>
      <c r="B80" s="29" t="str">
        <f>SpF!A16</f>
        <v>Prescriptions d'amoxicilline sur prescriptions d'antibiotiques de seconde intention (ratio)</v>
      </c>
      <c r="C80" s="41" t="s">
        <v>62</v>
      </c>
      <c r="D80" s="36" t="s">
        <v>146</v>
      </c>
      <c r="E80" s="15" t="s">
        <v>44</v>
      </c>
      <c r="F80" s="144" cm="1">
        <f t="array" ref="F80:G80">SpF!G16:H16</f>
        <v>1</v>
      </c>
      <c r="G80" s="37" t="str">
        <v>ND</v>
      </c>
    </row>
    <row r="81" spans="1:12" ht="66" customHeight="1" x14ac:dyDescent="0.25">
      <c r="A81" s="35" t="s">
        <v>150</v>
      </c>
      <c r="B81" s="29" t="str">
        <f>SpF!A17</f>
        <v>Prescription de céphalosporines orales sur prescriptions céphalosporines orales ou injectables</v>
      </c>
      <c r="C81" s="41" t="s">
        <v>62</v>
      </c>
      <c r="D81" s="36" t="s">
        <v>146</v>
      </c>
      <c r="E81" s="15" t="s">
        <v>47</v>
      </c>
      <c r="F81" s="120" cm="1">
        <f t="array" ref="F81:G81">SpF!G17:H17</f>
        <v>0.33</v>
      </c>
      <c r="G81" s="37" t="str">
        <v>ND</v>
      </c>
      <c r="L81" s="15" t="s">
        <v>275</v>
      </c>
    </row>
    <row r="82" spans="1:12" ht="96.75" customHeight="1" x14ac:dyDescent="0.25">
      <c r="A82" s="225" t="s">
        <v>162</v>
      </c>
      <c r="B82" s="225"/>
      <c r="C82" s="225"/>
      <c r="D82" s="225"/>
      <c r="E82" s="225"/>
      <c r="F82" s="225"/>
      <c r="G82" s="225"/>
    </row>
    <row r="83" spans="1:12" ht="44.25" customHeight="1" x14ac:dyDescent="0.25">
      <c r="A83" s="35" t="s">
        <v>152</v>
      </c>
      <c r="B83" s="26" t="str">
        <f>PRIMO!A6</f>
        <v>Proportion d’Escherichia coli résistants aux céphalosporines de 3ème génération (C3G) dans les urines en ville</v>
      </c>
      <c r="C83" s="36" t="s">
        <v>59</v>
      </c>
      <c r="D83" s="35" t="s">
        <v>5</v>
      </c>
      <c r="E83" s="36" t="s">
        <v>74</v>
      </c>
      <c r="F83" s="142" cm="1">
        <f t="array" ref="F83:G83">PRIMO!E6:F6</f>
        <v>3.2782923756007928E-2</v>
      </c>
      <c r="G83" s="142">
        <v>3.8130022291159214E-2</v>
      </c>
    </row>
    <row r="84" spans="1:12" ht="69.75" customHeight="1" x14ac:dyDescent="0.25">
      <c r="A84" s="35" t="s">
        <v>152</v>
      </c>
      <c r="B84" s="26" t="str">
        <f>PRIMO!A7</f>
        <v>Proportion d’Escherichia coli résistants aux fluoroquinolones (FQ) dans les urines en ville</v>
      </c>
      <c r="C84" s="36" t="s">
        <v>59</v>
      </c>
      <c r="D84" s="35" t="s">
        <v>5</v>
      </c>
      <c r="E84" s="36" t="s">
        <v>75</v>
      </c>
      <c r="F84" s="142" cm="1">
        <f t="array" ref="F84:G84">PRIMO!E7:F7</f>
        <v>0.12569014588628311</v>
      </c>
      <c r="G84" s="142">
        <v>0.13461891406340878</v>
      </c>
    </row>
    <row r="85" spans="1:12" ht="56.25" customHeight="1" x14ac:dyDescent="0.25">
      <c r="A85" s="35" t="s">
        <v>152</v>
      </c>
      <c r="B85" s="26" t="str">
        <f>PRIMO!A8</f>
        <v>Proportion d’Escherichia coli, Klebsiella pneumoniae et Enterobacter cloacae produisant une carbapénémase dans les urines en ville</v>
      </c>
      <c r="C85" s="36" t="s">
        <v>59</v>
      </c>
      <c r="D85" s="35" t="s">
        <v>5</v>
      </c>
      <c r="E85" s="36" t="s">
        <v>76</v>
      </c>
      <c r="F85" s="143" cm="1">
        <f t="array" ref="F85:G85">PRIMO!E8:F8</f>
        <v>3.0200000000000002E-4</v>
      </c>
      <c r="G85" s="143">
        <v>4.9799999999999996E-4</v>
      </c>
    </row>
    <row r="86" spans="1:12" ht="45.75" customHeight="1" x14ac:dyDescent="0.25">
      <c r="A86" s="35" t="s">
        <v>152</v>
      </c>
      <c r="B86" s="26" t="str">
        <f>PRIMO!A9</f>
        <v xml:space="preserve">Proportion d’Escherichia coli résistants aux céphalosporines de 3ème génération (C3G) dans les urines en EHPAD </v>
      </c>
      <c r="C86" s="36" t="s">
        <v>70</v>
      </c>
      <c r="D86" s="35" t="s">
        <v>5</v>
      </c>
      <c r="E86" s="36" t="s">
        <v>77</v>
      </c>
      <c r="F86" s="142" cm="1">
        <f t="array" ref="F86:G86">PRIMO!E9:F9</f>
        <v>8.4740491961314793E-2</v>
      </c>
      <c r="G86" s="142">
        <v>9.2518856624906928E-2</v>
      </c>
    </row>
    <row r="87" spans="1:12" ht="50.25" customHeight="1" x14ac:dyDescent="0.25">
      <c r="A87" s="35" t="s">
        <v>152</v>
      </c>
      <c r="B87" s="26" t="str">
        <f>PRIMO!A10</f>
        <v xml:space="preserve">Proportion d’Escherichia coli résistants aux fluoroquinolones (FQ) dans les urines en EHPAD </v>
      </c>
      <c r="C87" s="36" t="s">
        <v>70</v>
      </c>
      <c r="D87" s="35" t="s">
        <v>5</v>
      </c>
      <c r="E87" s="36" t="s">
        <v>78</v>
      </c>
      <c r="F87" s="142" cm="1">
        <f t="array" ref="F87:G87">PRIMO!E10:F10</f>
        <v>0.18698907956318253</v>
      </c>
      <c r="G87" s="142">
        <v>0.1918243068152371</v>
      </c>
    </row>
    <row r="88" spans="1:12" ht="41.25" customHeight="1" x14ac:dyDescent="0.25">
      <c r="A88" s="35" t="s">
        <v>152</v>
      </c>
      <c r="B88" s="26" t="str">
        <f>PRIMO!A11</f>
        <v xml:space="preserve">Proportion d’Escherichia coli, Klebsiella pneumoniae et Enterobacter cloacae produisant une carbapénémase dans les urines en EHPAD </v>
      </c>
      <c r="C88" s="36" t="s">
        <v>70</v>
      </c>
      <c r="D88" s="35" t="s">
        <v>5</v>
      </c>
      <c r="E88" s="36" t="s">
        <v>76</v>
      </c>
      <c r="F88" s="143" cm="1">
        <f t="array" ref="F88:G88">PRIMO!E11:F11</f>
        <v>5.2899999999999996E-4</v>
      </c>
      <c r="G88" s="143">
        <v>6.7100000000000005E-4</v>
      </c>
    </row>
    <row r="89" spans="1:12" ht="40.5" customHeight="1" x14ac:dyDescent="0.25">
      <c r="A89" s="37" t="s">
        <v>159</v>
      </c>
      <c r="B89" s="38" t="str">
        <f>SPARES!A7</f>
        <v>Proportion de SARM chez Staphylococcus aureus isolé d’hémocultures en ES</v>
      </c>
      <c r="C89" s="30" t="s">
        <v>60</v>
      </c>
      <c r="D89" s="35" t="s">
        <v>5</v>
      </c>
      <c r="E89" s="30" t="s">
        <v>164</v>
      </c>
      <c r="F89" s="139" cm="1">
        <f t="array" ref="F89:G89">SPARES!G7:H7</f>
        <v>0.106</v>
      </c>
      <c r="G89" s="147">
        <v>8.7999999999999995E-2</v>
      </c>
    </row>
    <row r="90" spans="1:12" ht="55.5" customHeight="1" x14ac:dyDescent="0.25">
      <c r="A90" s="37" t="s">
        <v>159</v>
      </c>
      <c r="B90" s="38" t="str">
        <f>SPARES!A8</f>
        <v>Densité d’incidence SARM/ 1000 journées d’hospitalisation en ES</v>
      </c>
      <c r="C90" s="30" t="s">
        <v>60</v>
      </c>
      <c r="D90" s="35" t="s">
        <v>5</v>
      </c>
      <c r="E90" s="30" t="s">
        <v>79</v>
      </c>
      <c r="F90" s="140" cm="1">
        <f t="array" ref="F90:G90">SPARES!G8:H8</f>
        <v>0.14000000000000001</v>
      </c>
      <c r="G90" s="204">
        <v>0.16</v>
      </c>
    </row>
    <row r="91" spans="1:12" ht="54" customHeight="1" x14ac:dyDescent="0.25">
      <c r="A91" s="37" t="s">
        <v>159</v>
      </c>
      <c r="B91" s="38" t="str">
        <f>SPARES!A9</f>
        <v>Proportion de souches résistantes à la vancomycine chez Enterococcus faecium isolé d’hémocultures en ES</v>
      </c>
      <c r="C91" s="30" t="s">
        <v>60</v>
      </c>
      <c r="D91" s="35" t="s">
        <v>5</v>
      </c>
      <c r="E91" s="30" t="s">
        <v>165</v>
      </c>
      <c r="F91" s="138" cm="1">
        <f t="array" ref="F91:G91">SPARES!G9:H9</f>
        <v>6.0000000000000001E-3</v>
      </c>
      <c r="G91" s="147">
        <v>8.0000000000000002E-3</v>
      </c>
    </row>
    <row r="92" spans="1:12" ht="54" customHeight="1" x14ac:dyDescent="0.25">
      <c r="A92" s="37" t="s">
        <v>159</v>
      </c>
      <c r="B92" s="38" t="str">
        <f>SPARES!A10</f>
        <v>Densité d’incidence K. pneumoniae produisant une BLSE/ 1000 journées d’hospitalisation en ES</v>
      </c>
      <c r="C92" s="30" t="s">
        <v>60</v>
      </c>
      <c r="D92" s="35" t="s">
        <v>5</v>
      </c>
      <c r="E92" s="30" t="s">
        <v>79</v>
      </c>
      <c r="F92" s="126" cm="1">
        <f t="array" ref="F92:G92">SPARES!G10:H10</f>
        <v>0.18</v>
      </c>
      <c r="G92" s="207">
        <v>0.2</v>
      </c>
    </row>
    <row r="93" spans="1:12" ht="48.75" customHeight="1" x14ac:dyDescent="0.25">
      <c r="A93" s="37" t="s">
        <v>159</v>
      </c>
      <c r="B93" s="38" t="str">
        <f>SPARES!A11</f>
        <v>Proportion de souches produisant une carbapénémase chez K. pneumoniae isolée d’hémocultures en ES (%)</v>
      </c>
      <c r="C93" s="30" t="s">
        <v>60</v>
      </c>
      <c r="D93" s="35" t="s">
        <v>5</v>
      </c>
      <c r="E93" s="30" t="s">
        <v>81</v>
      </c>
      <c r="F93" s="137" cm="1">
        <f t="array" ref="F93:G93">SPARES!G11:H11</f>
        <v>1.21E-2</v>
      </c>
      <c r="G93" s="37" t="str">
        <v>NA</v>
      </c>
    </row>
    <row r="94" spans="1:12" ht="43.5" customHeight="1" x14ac:dyDescent="0.25">
      <c r="A94" s="37" t="s">
        <v>159</v>
      </c>
      <c r="B94" s="38" t="str">
        <f>SPARES!A12</f>
        <v>Densité d’incidence toutes Enterobacterales produisant une carbapénémase / 1000  journées d’hospitalisation en ES</v>
      </c>
      <c r="C94" s="30" t="s">
        <v>60</v>
      </c>
      <c r="D94" s="35" t="s">
        <v>5</v>
      </c>
      <c r="E94" s="30" t="s">
        <v>81</v>
      </c>
      <c r="F94" s="126" cm="1">
        <f t="array" ref="F94:G94">SPARES!G12:H12</f>
        <v>2.3E-2</v>
      </c>
      <c r="G94" s="204">
        <v>3.5000000000000003E-2</v>
      </c>
    </row>
    <row r="95" spans="1:12" ht="46.5" customHeight="1" x14ac:dyDescent="0.25">
      <c r="A95" s="37" t="s">
        <v>159</v>
      </c>
      <c r="B95" s="38" t="str">
        <f>SPARES!A13</f>
        <v>Densité d’incidence toutes Enterobactérales produisant une BLSE / 1000 journées d’hospitalisation en ES</v>
      </c>
      <c r="C95" s="30" t="s">
        <v>60</v>
      </c>
      <c r="D95" s="30" t="s">
        <v>146</v>
      </c>
      <c r="E95" s="30" t="s">
        <v>79</v>
      </c>
      <c r="F95" s="30" cm="1">
        <f t="array" ref="F95:G95">SPARES!G13:H13</f>
        <v>0.54</v>
      </c>
      <c r="G95" s="37">
        <v>0.7</v>
      </c>
    </row>
  </sheetData>
  <autoFilter ref="A5:G95" xr:uid="{2AB90F13-1C74-4717-8694-95567AD5AEB7}"/>
  <mergeCells count="6">
    <mergeCell ref="A82:G82"/>
    <mergeCell ref="A3:G3"/>
    <mergeCell ref="A50:G50"/>
    <mergeCell ref="A6:G6"/>
    <mergeCell ref="A37:G37"/>
    <mergeCell ref="A64:G6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25C7C-E43B-4319-84AB-9E0537DD97BE}">
  <dimension ref="A1:U45"/>
  <sheetViews>
    <sheetView zoomScale="85" workbookViewId="0">
      <selection activeCell="F15" sqref="F15:F16"/>
    </sheetView>
  </sheetViews>
  <sheetFormatPr baseColWidth="10" defaultRowHeight="15" x14ac:dyDescent="0.25"/>
  <cols>
    <col min="1" max="1" width="36.5703125" customWidth="1"/>
    <col min="2" max="2" width="44.140625" customWidth="1"/>
    <col min="3" max="3" width="21.7109375" customWidth="1"/>
    <col min="4" max="4" width="22.5703125" customWidth="1"/>
    <col min="5" max="5" width="22.85546875" customWidth="1"/>
    <col min="6" max="21" width="22.28515625" customWidth="1"/>
  </cols>
  <sheetData>
    <row r="1" spans="1:7" ht="18.75" x14ac:dyDescent="0.3">
      <c r="A1" s="5" t="s">
        <v>32</v>
      </c>
      <c r="B1" s="5"/>
      <c r="C1" s="5"/>
      <c r="D1" s="5"/>
    </row>
    <row r="2" spans="1:7" x14ac:dyDescent="0.25">
      <c r="A2" s="43" t="s">
        <v>0</v>
      </c>
      <c r="B2" s="43" t="s">
        <v>168</v>
      </c>
      <c r="C2" s="43" t="s">
        <v>56</v>
      </c>
      <c r="D2" s="43" t="s">
        <v>2</v>
      </c>
      <c r="E2" s="43" t="s">
        <v>1</v>
      </c>
      <c r="F2" s="43" t="s">
        <v>58</v>
      </c>
      <c r="G2" s="43" t="s">
        <v>3</v>
      </c>
    </row>
    <row r="3" spans="1:7" ht="57" customHeight="1" x14ac:dyDescent="0.25">
      <c r="A3" s="73" t="s">
        <v>186</v>
      </c>
      <c r="B3" s="56" t="s">
        <v>122</v>
      </c>
      <c r="C3" s="52" t="s">
        <v>59</v>
      </c>
      <c r="D3" s="52" t="s">
        <v>146</v>
      </c>
      <c r="E3" s="53" t="s">
        <v>295</v>
      </c>
      <c r="F3" s="54" t="s">
        <v>137</v>
      </c>
      <c r="G3" s="54" t="s">
        <v>137</v>
      </c>
    </row>
    <row r="4" spans="1:7" ht="45.75" customHeight="1" x14ac:dyDescent="0.25">
      <c r="A4" s="71" t="s">
        <v>187</v>
      </c>
      <c r="B4" s="56" t="s">
        <v>135</v>
      </c>
      <c r="C4" s="52" t="s">
        <v>136</v>
      </c>
      <c r="D4" s="52" t="s">
        <v>146</v>
      </c>
      <c r="E4" s="53" t="s">
        <v>295</v>
      </c>
      <c r="F4" s="54" t="s">
        <v>137</v>
      </c>
      <c r="G4" s="54" t="s">
        <v>137</v>
      </c>
    </row>
    <row r="5" spans="1:7" ht="18.75" customHeight="1" x14ac:dyDescent="0.25">
      <c r="A5" s="228" t="s">
        <v>188</v>
      </c>
      <c r="B5" s="235" t="s">
        <v>124</v>
      </c>
      <c r="C5" s="242" t="s">
        <v>59</v>
      </c>
      <c r="D5" s="242" t="s">
        <v>146</v>
      </c>
      <c r="E5" s="22" t="s">
        <v>292</v>
      </c>
      <c r="F5" s="240" t="s">
        <v>137</v>
      </c>
      <c r="G5" s="240" t="s">
        <v>137</v>
      </c>
    </row>
    <row r="6" spans="1:7" ht="18.75" customHeight="1" x14ac:dyDescent="0.25">
      <c r="A6" s="229"/>
      <c r="B6" s="236"/>
      <c r="C6" s="243"/>
      <c r="D6" s="243"/>
      <c r="E6" s="31" t="s">
        <v>125</v>
      </c>
      <c r="F6" s="241"/>
      <c r="G6" s="241"/>
    </row>
    <row r="7" spans="1:7" ht="18.75" customHeight="1" x14ac:dyDescent="0.25">
      <c r="A7" s="228" t="s">
        <v>189</v>
      </c>
      <c r="B7" s="235" t="s">
        <v>133</v>
      </c>
      <c r="C7" s="242" t="s">
        <v>59</v>
      </c>
      <c r="D7" s="242" t="s">
        <v>146</v>
      </c>
      <c r="E7" s="22" t="s">
        <v>134</v>
      </c>
      <c r="F7" s="240" t="s">
        <v>137</v>
      </c>
      <c r="G7" s="240" t="s">
        <v>137</v>
      </c>
    </row>
    <row r="8" spans="1:7" ht="18.75" customHeight="1" x14ac:dyDescent="0.25">
      <c r="A8" s="229"/>
      <c r="B8" s="236"/>
      <c r="C8" s="243"/>
      <c r="D8" s="243"/>
      <c r="E8" s="31" t="s">
        <v>117</v>
      </c>
      <c r="F8" s="241"/>
      <c r="G8" s="241"/>
    </row>
    <row r="9" spans="1:7" ht="18.75" customHeight="1" x14ac:dyDescent="0.25">
      <c r="A9" s="228" t="s">
        <v>190</v>
      </c>
      <c r="B9" s="235" t="s">
        <v>116</v>
      </c>
      <c r="C9" s="242" t="s">
        <v>59</v>
      </c>
      <c r="D9" s="242" t="s">
        <v>146</v>
      </c>
      <c r="E9" s="22" t="s">
        <v>292</v>
      </c>
      <c r="F9" s="240" t="s">
        <v>137</v>
      </c>
      <c r="G9" s="240" t="s">
        <v>137</v>
      </c>
    </row>
    <row r="10" spans="1:7" ht="32.25" customHeight="1" x14ac:dyDescent="0.25">
      <c r="A10" s="229"/>
      <c r="B10" s="236"/>
      <c r="C10" s="243"/>
      <c r="D10" s="243"/>
      <c r="E10" s="31" t="s">
        <v>117</v>
      </c>
      <c r="F10" s="241"/>
      <c r="G10" s="241"/>
    </row>
    <row r="11" spans="1:7" ht="18.75" customHeight="1" x14ac:dyDescent="0.25">
      <c r="A11" s="232" t="s">
        <v>191</v>
      </c>
      <c r="B11" s="237" t="s">
        <v>112</v>
      </c>
      <c r="C11" s="246" t="s">
        <v>59</v>
      </c>
      <c r="D11" s="246" t="s">
        <v>146</v>
      </c>
      <c r="E11" s="63" t="s">
        <v>292</v>
      </c>
      <c r="F11" s="240" t="s">
        <v>137</v>
      </c>
      <c r="G11" s="240" t="s">
        <v>137</v>
      </c>
    </row>
    <row r="12" spans="1:7" ht="56.25" customHeight="1" x14ac:dyDescent="0.25">
      <c r="A12" s="229"/>
      <c r="B12" s="236"/>
      <c r="C12" s="243"/>
      <c r="D12" s="243"/>
      <c r="E12" s="31" t="s">
        <v>114</v>
      </c>
      <c r="F12" s="241"/>
      <c r="G12" s="241"/>
    </row>
    <row r="13" spans="1:7" ht="18.75" customHeight="1" x14ac:dyDescent="0.25">
      <c r="A13" s="233" t="s">
        <v>192</v>
      </c>
      <c r="B13" s="235" t="s">
        <v>115</v>
      </c>
      <c r="C13" s="242" t="s">
        <v>59</v>
      </c>
      <c r="D13" s="242" t="s">
        <v>146</v>
      </c>
      <c r="E13" s="244" t="s">
        <v>291</v>
      </c>
      <c r="F13" s="240" t="s">
        <v>137</v>
      </c>
      <c r="G13" s="240" t="s">
        <v>137</v>
      </c>
    </row>
    <row r="14" spans="1:7" ht="18.75" customHeight="1" x14ac:dyDescent="0.25">
      <c r="A14" s="234"/>
      <c r="B14" s="236"/>
      <c r="C14" s="243"/>
      <c r="D14" s="243"/>
      <c r="E14" s="245"/>
      <c r="F14" s="241"/>
      <c r="G14" s="241"/>
    </row>
    <row r="15" spans="1:7" ht="42.75" customHeight="1" x14ac:dyDescent="0.25">
      <c r="A15" s="228" t="s">
        <v>193</v>
      </c>
      <c r="B15" s="235" t="s">
        <v>118</v>
      </c>
      <c r="C15" s="242" t="s">
        <v>59</v>
      </c>
      <c r="D15" s="242" t="s">
        <v>146</v>
      </c>
      <c r="E15" s="244" t="s">
        <v>119</v>
      </c>
      <c r="F15" s="240" t="s">
        <v>137</v>
      </c>
      <c r="G15" s="240" t="s">
        <v>137</v>
      </c>
    </row>
    <row r="16" spans="1:7" ht="42.75" customHeight="1" x14ac:dyDescent="0.25">
      <c r="A16" s="229"/>
      <c r="B16" s="236"/>
      <c r="C16" s="243"/>
      <c r="D16" s="243"/>
      <c r="E16" s="245"/>
      <c r="F16" s="241"/>
      <c r="G16" s="241"/>
    </row>
    <row r="17" spans="1:21" ht="41.25" customHeight="1" x14ac:dyDescent="0.25">
      <c r="A17" s="228" t="s">
        <v>194</v>
      </c>
      <c r="B17" s="235" t="s">
        <v>120</v>
      </c>
      <c r="C17" s="242" t="s">
        <v>59</v>
      </c>
      <c r="D17" s="242" t="s">
        <v>146</v>
      </c>
      <c r="E17" s="22" t="s">
        <v>293</v>
      </c>
      <c r="F17" s="240" t="s">
        <v>137</v>
      </c>
      <c r="G17" s="240" t="s">
        <v>137</v>
      </c>
    </row>
    <row r="18" spans="1:21" ht="41.25" customHeight="1" x14ac:dyDescent="0.25">
      <c r="A18" s="229"/>
      <c r="B18" s="236"/>
      <c r="C18" s="243"/>
      <c r="D18" s="243"/>
      <c r="E18" s="31" t="s">
        <v>121</v>
      </c>
      <c r="F18" s="241"/>
      <c r="G18" s="241"/>
    </row>
    <row r="19" spans="1:21" ht="37.5" customHeight="1" x14ac:dyDescent="0.25">
      <c r="A19" s="228" t="s">
        <v>195</v>
      </c>
      <c r="B19" s="235" t="s">
        <v>126</v>
      </c>
      <c r="C19" s="242" t="s">
        <v>59</v>
      </c>
      <c r="D19" s="242" t="s">
        <v>146</v>
      </c>
      <c r="E19" s="22" t="s">
        <v>127</v>
      </c>
      <c r="F19" s="240" t="s">
        <v>137</v>
      </c>
      <c r="G19" s="240" t="s">
        <v>137</v>
      </c>
    </row>
    <row r="20" spans="1:21" ht="37.5" customHeight="1" x14ac:dyDescent="0.25">
      <c r="A20" s="229"/>
      <c r="B20" s="236"/>
      <c r="C20" s="243"/>
      <c r="D20" s="243"/>
      <c r="E20" s="31" t="s">
        <v>128</v>
      </c>
      <c r="F20" s="241"/>
      <c r="G20" s="241"/>
    </row>
    <row r="21" spans="1:21" ht="18.75" customHeight="1" x14ac:dyDescent="0.25">
      <c r="A21" s="230" t="s">
        <v>196</v>
      </c>
      <c r="B21" s="235" t="s">
        <v>129</v>
      </c>
      <c r="C21" s="242" t="s">
        <v>59</v>
      </c>
      <c r="D21" s="242" t="s">
        <v>146</v>
      </c>
      <c r="E21" s="22" t="s">
        <v>294</v>
      </c>
      <c r="F21" s="240" t="s">
        <v>137</v>
      </c>
      <c r="G21" s="240" t="s">
        <v>137</v>
      </c>
    </row>
    <row r="22" spans="1:21" ht="18.75" customHeight="1" x14ac:dyDescent="0.25">
      <c r="A22" s="231"/>
      <c r="B22" s="236"/>
      <c r="C22" s="243"/>
      <c r="D22" s="243"/>
      <c r="E22" s="31" t="s">
        <v>130</v>
      </c>
      <c r="F22" s="241"/>
      <c r="G22" s="241"/>
    </row>
    <row r="23" spans="1:21" ht="18.75" customHeight="1" x14ac:dyDescent="0.25">
      <c r="A23" s="230" t="s">
        <v>197</v>
      </c>
      <c r="B23" s="235" t="s">
        <v>131</v>
      </c>
      <c r="C23" s="242" t="s">
        <v>59</v>
      </c>
      <c r="D23" s="242" t="s">
        <v>146</v>
      </c>
      <c r="E23" s="22" t="s">
        <v>292</v>
      </c>
      <c r="F23" s="240" t="s">
        <v>137</v>
      </c>
      <c r="G23" s="240" t="s">
        <v>137</v>
      </c>
    </row>
    <row r="24" spans="1:21" ht="18.75" customHeight="1" x14ac:dyDescent="0.25">
      <c r="A24" s="231"/>
      <c r="B24" s="236"/>
      <c r="C24" s="243"/>
      <c r="D24" s="243"/>
      <c r="E24" s="31" t="s">
        <v>132</v>
      </c>
      <c r="F24" s="241"/>
      <c r="G24" s="241"/>
    </row>
    <row r="25" spans="1:21" ht="33" customHeight="1" x14ac:dyDescent="0.25">
      <c r="K25" s="9"/>
    </row>
    <row r="27" spans="1:21" ht="18.75" x14ac:dyDescent="0.3">
      <c r="A27" s="5" t="s">
        <v>185</v>
      </c>
      <c r="B27" s="5"/>
      <c r="C27" s="5"/>
      <c r="D27" s="5"/>
    </row>
    <row r="28" spans="1:21" ht="25.5" x14ac:dyDescent="0.25">
      <c r="A28" s="43" t="s">
        <v>0</v>
      </c>
      <c r="B28" s="43" t="s">
        <v>168</v>
      </c>
      <c r="C28" s="46" t="s">
        <v>56</v>
      </c>
      <c r="D28" s="48" t="s">
        <v>14</v>
      </c>
      <c r="E28" s="48" t="s">
        <v>15</v>
      </c>
      <c r="F28" s="48" t="s">
        <v>16</v>
      </c>
      <c r="G28" s="50" t="s">
        <v>88</v>
      </c>
      <c r="H28" s="48" t="s">
        <v>18</v>
      </c>
      <c r="I28" s="49" t="s">
        <v>63</v>
      </c>
      <c r="J28" s="49" t="s">
        <v>64</v>
      </c>
      <c r="K28" s="48" t="s">
        <v>21</v>
      </c>
      <c r="L28" s="48" t="s">
        <v>22</v>
      </c>
      <c r="M28" s="48" t="s">
        <v>23</v>
      </c>
      <c r="N28" s="48" t="s">
        <v>24</v>
      </c>
      <c r="O28" s="48" t="s">
        <v>25</v>
      </c>
      <c r="P28" s="48" t="s">
        <v>26</v>
      </c>
      <c r="Q28" s="48" t="s">
        <v>27</v>
      </c>
      <c r="R28" s="48" t="s">
        <v>28</v>
      </c>
      <c r="S28" s="48" t="s">
        <v>29</v>
      </c>
      <c r="T28" s="48" t="s">
        <v>30</v>
      </c>
      <c r="U28" s="44" t="s">
        <v>31</v>
      </c>
    </row>
    <row r="29" spans="1:21" ht="51" x14ac:dyDescent="0.25">
      <c r="A29" s="55" t="s">
        <v>186</v>
      </c>
      <c r="B29" s="56" t="s">
        <v>122</v>
      </c>
      <c r="C29" s="59" t="s">
        <v>59</v>
      </c>
      <c r="D29" s="238" t="s">
        <v>137</v>
      </c>
      <c r="E29" s="238" t="s">
        <v>137</v>
      </c>
      <c r="F29" s="238" t="s">
        <v>137</v>
      </c>
      <c r="G29" s="238" t="s">
        <v>137</v>
      </c>
      <c r="H29" s="238" t="s">
        <v>137</v>
      </c>
      <c r="I29" s="238" t="s">
        <v>137</v>
      </c>
      <c r="J29" s="238" t="s">
        <v>137</v>
      </c>
      <c r="K29" s="238" t="s">
        <v>137</v>
      </c>
      <c r="L29" s="238" t="s">
        <v>137</v>
      </c>
      <c r="M29" s="238" t="s">
        <v>137</v>
      </c>
      <c r="N29" s="238" t="s">
        <v>137</v>
      </c>
      <c r="O29" s="238" t="s">
        <v>137</v>
      </c>
      <c r="P29" s="238" t="s">
        <v>137</v>
      </c>
      <c r="Q29" s="238" t="s">
        <v>137</v>
      </c>
      <c r="R29" s="238" t="s">
        <v>137</v>
      </c>
      <c r="S29" s="238" t="s">
        <v>137</v>
      </c>
      <c r="T29" s="238" t="s">
        <v>137</v>
      </c>
      <c r="U29" s="238" t="s">
        <v>137</v>
      </c>
    </row>
    <row r="30" spans="1:21" ht="38.25" x14ac:dyDescent="0.25">
      <c r="A30" s="56" t="s">
        <v>187</v>
      </c>
      <c r="B30" s="56" t="s">
        <v>135</v>
      </c>
      <c r="C30" s="21" t="s">
        <v>59</v>
      </c>
      <c r="D30" s="239"/>
      <c r="E30" s="239"/>
      <c r="F30" s="239"/>
      <c r="G30" s="239"/>
      <c r="H30" s="239"/>
      <c r="I30" s="239"/>
      <c r="J30" s="239"/>
      <c r="K30" s="239"/>
      <c r="L30" s="239"/>
      <c r="M30" s="239"/>
      <c r="N30" s="239"/>
      <c r="O30" s="239"/>
      <c r="P30" s="239"/>
      <c r="Q30" s="239"/>
      <c r="R30" s="239"/>
      <c r="S30" s="239"/>
      <c r="T30" s="239"/>
      <c r="U30" s="239"/>
    </row>
    <row r="31" spans="1:21" ht="38.25" x14ac:dyDescent="0.25">
      <c r="A31" s="55" t="s">
        <v>188</v>
      </c>
      <c r="B31" s="56" t="s">
        <v>124</v>
      </c>
      <c r="C31" s="21" t="s">
        <v>59</v>
      </c>
      <c r="D31" s="239"/>
      <c r="E31" s="239"/>
      <c r="F31" s="239"/>
      <c r="G31" s="239"/>
      <c r="H31" s="239"/>
      <c r="I31" s="239"/>
      <c r="J31" s="239"/>
      <c r="K31" s="239"/>
      <c r="L31" s="239"/>
      <c r="M31" s="239"/>
      <c r="N31" s="239"/>
      <c r="O31" s="239"/>
      <c r="P31" s="239"/>
      <c r="Q31" s="239"/>
      <c r="R31" s="239"/>
      <c r="S31" s="239"/>
      <c r="T31" s="239"/>
      <c r="U31" s="239"/>
    </row>
    <row r="32" spans="1:21" ht="38.25" x14ac:dyDescent="0.25">
      <c r="A32" s="67" t="s">
        <v>189</v>
      </c>
      <c r="B32" s="56" t="s">
        <v>133</v>
      </c>
      <c r="C32" s="21" t="s">
        <v>59</v>
      </c>
      <c r="D32" s="239"/>
      <c r="E32" s="239"/>
      <c r="F32" s="239"/>
      <c r="G32" s="239"/>
      <c r="H32" s="239"/>
      <c r="I32" s="239"/>
      <c r="J32" s="239"/>
      <c r="K32" s="239"/>
      <c r="L32" s="239"/>
      <c r="M32" s="239"/>
      <c r="N32" s="239"/>
      <c r="O32" s="239"/>
      <c r="P32" s="239"/>
      <c r="Q32" s="239"/>
      <c r="R32" s="239"/>
      <c r="S32" s="239"/>
      <c r="T32" s="239"/>
      <c r="U32" s="239"/>
    </row>
    <row r="33" spans="1:21" ht="51" x14ac:dyDescent="0.25">
      <c r="A33" s="67" t="s">
        <v>190</v>
      </c>
      <c r="B33" s="56" t="s">
        <v>116</v>
      </c>
      <c r="C33" s="21" t="s">
        <v>59</v>
      </c>
      <c r="D33" s="239"/>
      <c r="E33" s="239"/>
      <c r="F33" s="239"/>
      <c r="G33" s="239"/>
      <c r="H33" s="239"/>
      <c r="I33" s="239"/>
      <c r="J33" s="239"/>
      <c r="K33" s="239"/>
      <c r="L33" s="239"/>
      <c r="M33" s="239"/>
      <c r="N33" s="239"/>
      <c r="O33" s="239"/>
      <c r="P33" s="239"/>
      <c r="Q33" s="239"/>
      <c r="R33" s="239"/>
      <c r="S33" s="239"/>
      <c r="T33" s="239"/>
      <c r="U33" s="239"/>
    </row>
    <row r="34" spans="1:21" ht="74.25" customHeight="1" x14ac:dyDescent="0.25">
      <c r="A34" s="67" t="s">
        <v>191</v>
      </c>
      <c r="B34" s="57" t="s">
        <v>112</v>
      </c>
      <c r="C34" s="21" t="s">
        <v>59</v>
      </c>
      <c r="D34" s="239"/>
      <c r="E34" s="239"/>
      <c r="F34" s="239"/>
      <c r="G34" s="239"/>
      <c r="H34" s="239"/>
      <c r="I34" s="239"/>
      <c r="J34" s="239"/>
      <c r="K34" s="239"/>
      <c r="L34" s="239"/>
      <c r="M34" s="239"/>
      <c r="N34" s="239"/>
      <c r="O34" s="239"/>
      <c r="P34" s="239"/>
      <c r="Q34" s="239"/>
      <c r="R34" s="239"/>
      <c r="S34" s="239"/>
      <c r="T34" s="239"/>
      <c r="U34" s="239"/>
    </row>
    <row r="35" spans="1:21" ht="41.25" customHeight="1" x14ac:dyDescent="0.25">
      <c r="A35" s="67" t="s">
        <v>192</v>
      </c>
      <c r="B35" s="56" t="s">
        <v>115</v>
      </c>
      <c r="C35" s="21" t="s">
        <v>59</v>
      </c>
      <c r="D35" s="239"/>
      <c r="E35" s="239"/>
      <c r="F35" s="239"/>
      <c r="G35" s="239"/>
      <c r="H35" s="239"/>
      <c r="I35" s="239"/>
      <c r="J35" s="239"/>
      <c r="K35" s="239"/>
      <c r="L35" s="239"/>
      <c r="M35" s="239"/>
      <c r="N35" s="239"/>
      <c r="O35" s="239"/>
      <c r="P35" s="239"/>
      <c r="Q35" s="239"/>
      <c r="R35" s="239"/>
      <c r="S35" s="239"/>
      <c r="T35" s="239"/>
      <c r="U35" s="239"/>
    </row>
    <row r="36" spans="1:21" ht="78.75" customHeight="1" x14ac:dyDescent="0.25">
      <c r="A36" s="67" t="s">
        <v>193</v>
      </c>
      <c r="B36" s="56" t="s">
        <v>118</v>
      </c>
      <c r="C36" s="52" t="s">
        <v>59</v>
      </c>
      <c r="D36" s="239"/>
      <c r="E36" s="239"/>
      <c r="F36" s="239"/>
      <c r="G36" s="239"/>
      <c r="H36" s="239"/>
      <c r="I36" s="239"/>
      <c r="J36" s="239"/>
      <c r="K36" s="239"/>
      <c r="L36" s="239"/>
      <c r="M36" s="239"/>
      <c r="N36" s="239"/>
      <c r="O36" s="239"/>
      <c r="P36" s="239"/>
      <c r="Q36" s="239"/>
      <c r="R36" s="239"/>
      <c r="S36" s="239"/>
      <c r="T36" s="239"/>
      <c r="U36" s="239"/>
    </row>
    <row r="37" spans="1:21" ht="78.75" customHeight="1" x14ac:dyDescent="0.25">
      <c r="A37" s="67" t="s">
        <v>194</v>
      </c>
      <c r="B37" s="56" t="s">
        <v>120</v>
      </c>
      <c r="C37" s="52" t="s">
        <v>59</v>
      </c>
      <c r="D37" s="239"/>
      <c r="E37" s="239"/>
      <c r="F37" s="239"/>
      <c r="G37" s="239"/>
      <c r="H37" s="239"/>
      <c r="I37" s="239"/>
      <c r="J37" s="239"/>
      <c r="K37" s="239"/>
      <c r="L37" s="239"/>
      <c r="M37" s="239"/>
      <c r="N37" s="239"/>
      <c r="O37" s="239"/>
      <c r="P37" s="239"/>
      <c r="Q37" s="239"/>
      <c r="R37" s="239"/>
      <c r="S37" s="239"/>
      <c r="T37" s="239"/>
      <c r="U37" s="239"/>
    </row>
    <row r="38" spans="1:21" ht="64.5" customHeight="1" x14ac:dyDescent="0.25">
      <c r="A38" s="55" t="s">
        <v>195</v>
      </c>
      <c r="B38" s="56" t="s">
        <v>126</v>
      </c>
      <c r="C38" s="52" t="s">
        <v>59</v>
      </c>
      <c r="D38" s="239"/>
      <c r="E38" s="239"/>
      <c r="F38" s="239"/>
      <c r="G38" s="239"/>
      <c r="H38" s="239"/>
      <c r="I38" s="239"/>
      <c r="J38" s="239"/>
      <c r="K38" s="239"/>
      <c r="L38" s="239"/>
      <c r="M38" s="239"/>
      <c r="N38" s="239"/>
      <c r="O38" s="239"/>
      <c r="P38" s="239"/>
      <c r="Q38" s="239"/>
      <c r="R38" s="239"/>
      <c r="S38" s="239"/>
      <c r="T38" s="239"/>
      <c r="U38" s="239"/>
    </row>
    <row r="39" spans="1:21" ht="41.25" customHeight="1" x14ac:dyDescent="0.25">
      <c r="A39" s="55" t="s">
        <v>196</v>
      </c>
      <c r="B39" s="56" t="s">
        <v>129</v>
      </c>
      <c r="C39" s="52" t="s">
        <v>59</v>
      </c>
      <c r="D39" s="239"/>
      <c r="E39" s="239"/>
      <c r="F39" s="239"/>
      <c r="G39" s="239"/>
      <c r="H39" s="239"/>
      <c r="I39" s="239"/>
      <c r="J39" s="239"/>
      <c r="K39" s="239"/>
      <c r="L39" s="239"/>
      <c r="M39" s="239"/>
      <c r="N39" s="239"/>
      <c r="O39" s="239"/>
      <c r="P39" s="239"/>
      <c r="Q39" s="239"/>
      <c r="R39" s="239"/>
      <c r="S39" s="239"/>
      <c r="T39" s="239"/>
      <c r="U39" s="239"/>
    </row>
    <row r="40" spans="1:21" ht="41.25" customHeight="1" x14ac:dyDescent="0.25">
      <c r="A40" s="66" t="s">
        <v>197</v>
      </c>
      <c r="B40" s="67" t="s">
        <v>131</v>
      </c>
      <c r="C40" s="13" t="s">
        <v>59</v>
      </c>
      <c r="D40" s="239"/>
      <c r="E40" s="239"/>
      <c r="F40" s="239"/>
      <c r="G40" s="239"/>
      <c r="H40" s="239"/>
      <c r="I40" s="239"/>
      <c r="J40" s="239"/>
      <c r="K40" s="239"/>
      <c r="L40" s="239"/>
      <c r="M40" s="239"/>
      <c r="N40" s="239"/>
      <c r="O40" s="239"/>
      <c r="P40" s="239"/>
      <c r="Q40" s="239"/>
      <c r="R40" s="239"/>
      <c r="S40" s="239"/>
      <c r="T40" s="239"/>
      <c r="U40" s="239"/>
    </row>
    <row r="41" spans="1:21" ht="15" customHeight="1" x14ac:dyDescent="0.25">
      <c r="B41" s="58"/>
    </row>
    <row r="42" spans="1:21" x14ac:dyDescent="0.25">
      <c r="B42" s="27"/>
    </row>
    <row r="43" spans="1:21" x14ac:dyDescent="0.25">
      <c r="B43" s="58"/>
    </row>
    <row r="44" spans="1:21" x14ac:dyDescent="0.25">
      <c r="B44" s="58"/>
    </row>
    <row r="45" spans="1:21" x14ac:dyDescent="0.25">
      <c r="B45" s="58"/>
    </row>
  </sheetData>
  <mergeCells count="80">
    <mergeCell ref="D9:D10"/>
    <mergeCell ref="F23:F24"/>
    <mergeCell ref="H29:H40"/>
    <mergeCell ref="I29:I40"/>
    <mergeCell ref="J29:J40"/>
    <mergeCell ref="D13:D14"/>
    <mergeCell ref="E13:E14"/>
    <mergeCell ref="D29:D40"/>
    <mergeCell ref="E29:E40"/>
    <mergeCell ref="F29:F40"/>
    <mergeCell ref="D21:D22"/>
    <mergeCell ref="G9:G10"/>
    <mergeCell ref="G15:G16"/>
    <mergeCell ref="G17:G18"/>
    <mergeCell ref="G23:G24"/>
    <mergeCell ref="C21:C22"/>
    <mergeCell ref="F15:F16"/>
    <mergeCell ref="C17:C18"/>
    <mergeCell ref="D17:D18"/>
    <mergeCell ref="C5:C6"/>
    <mergeCell ref="D5:D6"/>
    <mergeCell ref="F7:F8"/>
    <mergeCell ref="C9:C10"/>
    <mergeCell ref="C15:C16"/>
    <mergeCell ref="D15:D16"/>
    <mergeCell ref="E15:E16"/>
    <mergeCell ref="C19:C20"/>
    <mergeCell ref="D19:D20"/>
    <mergeCell ref="C11:C12"/>
    <mergeCell ref="D11:D12"/>
    <mergeCell ref="C13:C14"/>
    <mergeCell ref="C23:C24"/>
    <mergeCell ref="D23:D24"/>
    <mergeCell ref="C7:C8"/>
    <mergeCell ref="D7:D8"/>
    <mergeCell ref="G5:G6"/>
    <mergeCell ref="G19:G20"/>
    <mergeCell ref="G21:G22"/>
    <mergeCell ref="F11:F12"/>
    <mergeCell ref="F9:F10"/>
    <mergeCell ref="F17:F18"/>
    <mergeCell ref="F5:F6"/>
    <mergeCell ref="F19:F20"/>
    <mergeCell ref="F21:F22"/>
    <mergeCell ref="F13:F14"/>
    <mergeCell ref="G11:G12"/>
    <mergeCell ref="G13:G14"/>
    <mergeCell ref="G7:G8"/>
    <mergeCell ref="G29:G40"/>
    <mergeCell ref="R29:R40"/>
    <mergeCell ref="S29:S40"/>
    <mergeCell ref="T29:T40"/>
    <mergeCell ref="U29:U40"/>
    <mergeCell ref="K29:K40"/>
    <mergeCell ref="L29:L40"/>
    <mergeCell ref="M29:M40"/>
    <mergeCell ref="N29:N40"/>
    <mergeCell ref="O29:O40"/>
    <mergeCell ref="P29:P40"/>
    <mergeCell ref="Q29:Q40"/>
    <mergeCell ref="B17:B18"/>
    <mergeCell ref="B5:B6"/>
    <mergeCell ref="B19:B20"/>
    <mergeCell ref="B21:B22"/>
    <mergeCell ref="B23:B24"/>
    <mergeCell ref="B7:B8"/>
    <mergeCell ref="B11:B12"/>
    <mergeCell ref="B13:B14"/>
    <mergeCell ref="B9:B10"/>
    <mergeCell ref="B15:B16"/>
    <mergeCell ref="A7:A8"/>
    <mergeCell ref="A23:A24"/>
    <mergeCell ref="A21:A22"/>
    <mergeCell ref="A19:A20"/>
    <mergeCell ref="A5:A6"/>
    <mergeCell ref="A17:A18"/>
    <mergeCell ref="A11:A12"/>
    <mergeCell ref="A15:A16"/>
    <mergeCell ref="A9:A10"/>
    <mergeCell ref="A13:A14"/>
  </mergeCells>
  <conditionalFormatting sqref="D28:F28 H28 K28:U28">
    <cfRule type="cellIs" dxfId="45" priority="1" operator="equal">
      <formula>"A compléter"</formula>
    </cfRule>
    <cfRule type="cellIs" dxfId="44" priority="2" operator="equal">
      <formula>"?"</formula>
    </cfRule>
  </conditionalFormatting>
  <hyperlinks>
    <hyperlink ref="F11" r:id="rId1" display="https://drees.shinyapps.io/prescription-antibios-MG/" xr:uid="{B0ACE0C1-3698-461A-BFA2-518EBC9D9C54}"/>
    <hyperlink ref="F13" r:id="rId2" display="https://drees.shinyapps.io/prescription-antibios-MG/" xr:uid="{517B9B09-8B2C-4BEC-B652-42EBC95093CB}"/>
    <hyperlink ref="F9" r:id="rId3" display="https://drees.shinyapps.io/prescription-antibios-MG/" xr:uid="{C42FEA50-5FDD-46DC-91C9-9522B1844CE6}"/>
    <hyperlink ref="F15" r:id="rId4" display="https://drees.shinyapps.io/prescription-antibios-MG/" xr:uid="{1E3B29A8-C710-46EE-A481-CA0F96BC9F40}"/>
    <hyperlink ref="F17" r:id="rId5" display="https://drees.shinyapps.io/prescription-antibios-MG/" xr:uid="{066141A3-D2EB-4859-B3E7-024DDB1AD5A0}"/>
    <hyperlink ref="F3" r:id="rId6" display="https://drees.shinyapps.io/prescription-antibios-MG/" xr:uid="{C7C0D1C6-2C52-4CD1-AAEA-1338F5F06CDD}"/>
    <hyperlink ref="F5" r:id="rId7" display="https://drees.shinyapps.io/prescription-antibios-MG/" xr:uid="{1DD5A303-B45A-4943-81A5-1FBB48B59A57}"/>
    <hyperlink ref="F19" r:id="rId8" display="https://drees.shinyapps.io/prescription-antibios-MG/" xr:uid="{B04E2C01-D6FF-491F-A373-620708033755}"/>
    <hyperlink ref="F21" r:id="rId9" display="https://drees.shinyapps.io/prescription-antibios-MG/" xr:uid="{655411D4-7DC3-436D-8D31-548D750C617C}"/>
    <hyperlink ref="F23" r:id="rId10" display="https://drees.shinyapps.io/prescription-antibios-MG/" xr:uid="{00D64578-B068-4CCC-9B47-84DA7D53EAC8}"/>
    <hyperlink ref="F7" r:id="rId11" display="https://drees.shinyapps.io/prescription-antibios-MG/" xr:uid="{A95C7506-B9FF-4E5F-A345-8D361E7FADE1}"/>
    <hyperlink ref="F4" r:id="rId12" display="https://drees.shinyapps.io/prescription-antibios-MG/" xr:uid="{EEF15B1E-F46F-428E-A9C2-C4DF35E38BF9}"/>
    <hyperlink ref="G11" r:id="rId13" display="https://drees.shinyapps.io/prescription-antibios-MG/" xr:uid="{5EEBE0A0-50D5-42BF-9444-DB4DE8E6E8B6}"/>
    <hyperlink ref="G13" r:id="rId14" display="https://drees.shinyapps.io/prescription-antibios-MG/" xr:uid="{0949CEBC-EB0C-452B-B599-6F2E879FBE87}"/>
    <hyperlink ref="G9" r:id="rId15" display="https://drees.shinyapps.io/prescription-antibios-MG/" xr:uid="{4DAEC64B-0864-4F73-95AA-270A8D5F02D3}"/>
    <hyperlink ref="G15" r:id="rId16" display="https://drees.shinyapps.io/prescription-antibios-MG/" xr:uid="{FD2D6AD7-DE21-44B2-B400-6F17AB7E68A0}"/>
    <hyperlink ref="G17" r:id="rId17" display="https://drees.shinyapps.io/prescription-antibios-MG/" xr:uid="{E4955221-4B4A-476A-84F9-E381A6B5366E}"/>
    <hyperlink ref="G3" r:id="rId18" display="https://drees.shinyapps.io/prescription-antibios-MG/" xr:uid="{C8D97F0A-D32F-43ED-847F-349CB96A9890}"/>
    <hyperlink ref="G5" r:id="rId19" display="https://drees.shinyapps.io/prescription-antibios-MG/" xr:uid="{02989087-382B-46CA-9A20-EDE39AADE447}"/>
    <hyperlink ref="G19" r:id="rId20" display="https://drees.shinyapps.io/prescription-antibios-MG/" xr:uid="{13C2435B-A1BB-4B4B-AEFF-64C656F43736}"/>
    <hyperlink ref="G21" r:id="rId21" display="https://drees.shinyapps.io/prescription-antibios-MG/" xr:uid="{76E9C5B0-AAC0-4576-9261-9440C0C3CA41}"/>
    <hyperlink ref="G23" r:id="rId22" display="https://drees.shinyapps.io/prescription-antibios-MG/" xr:uid="{D7A26954-CC07-407C-9F80-69063200B483}"/>
    <hyperlink ref="G7" r:id="rId23" display="https://drees.shinyapps.io/prescription-antibios-MG/" xr:uid="{3DD208AB-1407-4313-A5A5-6833A9C53678}"/>
    <hyperlink ref="G4" r:id="rId24" display="https://drees.shinyapps.io/prescription-antibios-MG/" xr:uid="{B85D4F57-D382-423A-8494-09CD743FF7B2}"/>
    <hyperlink ref="D29" r:id="rId25" display="https://drees.shinyapps.io/prescription-antibios-MG/" xr:uid="{C690F2CE-4482-47B8-AC6E-DD938E1805BB}"/>
    <hyperlink ref="E29" r:id="rId26" display="https://drees.shinyapps.io/prescription-antibios-MG/" xr:uid="{89EFF99B-5288-45C6-8915-7A88C96ADF3C}"/>
    <hyperlink ref="F29" r:id="rId27" display="https://drees.shinyapps.io/prescription-antibios-MG/" xr:uid="{226149CF-1D39-467D-9CEA-EFCD66D5454C}"/>
    <hyperlink ref="G29" r:id="rId28" display="https://drees.shinyapps.io/prescription-antibios-MG/" xr:uid="{AA3AD064-9C92-40EB-ABE1-F50C316814E5}"/>
    <hyperlink ref="H29" r:id="rId29" display="https://drees.shinyapps.io/prescription-antibios-MG/" xr:uid="{E7823367-6709-4D26-AB6F-18E2CB63D66A}"/>
    <hyperlink ref="I29" r:id="rId30" display="https://drees.shinyapps.io/prescription-antibios-MG/" xr:uid="{63E1819D-8469-423D-8F05-E773E98DAA2D}"/>
    <hyperlink ref="J29" r:id="rId31" display="https://drees.shinyapps.io/prescription-antibios-MG/" xr:uid="{0F5D61B9-7583-486A-B258-3E3965DF3B75}"/>
    <hyperlink ref="K29" r:id="rId32" display="https://drees.shinyapps.io/prescription-antibios-MG/" xr:uid="{9BD33CA3-F0D5-4ADC-BCD6-4EC5CE6BD08D}"/>
    <hyperlink ref="L29" r:id="rId33" display="https://drees.shinyapps.io/prescription-antibios-MG/" xr:uid="{87AD6FEE-73FD-489F-9746-870E4E833185}"/>
    <hyperlink ref="M29" r:id="rId34" display="https://drees.shinyapps.io/prescription-antibios-MG/" xr:uid="{6CCF5F9F-3236-427E-8E75-9A31423A7796}"/>
    <hyperlink ref="N29" r:id="rId35" display="https://drees.shinyapps.io/prescription-antibios-MG/" xr:uid="{CA0D819E-2770-4622-B1AA-3859AEA11FE6}"/>
    <hyperlink ref="O29" r:id="rId36" display="https://drees.shinyapps.io/prescription-antibios-MG/" xr:uid="{65E2D889-C7D9-4C8C-939B-BA491EAB3B4F}"/>
    <hyperlink ref="P29" r:id="rId37" display="https://drees.shinyapps.io/prescription-antibios-MG/" xr:uid="{C1078659-721E-40C7-9A04-7B373157A5D4}"/>
    <hyperlink ref="Q29" r:id="rId38" display="https://drees.shinyapps.io/prescription-antibios-MG/" xr:uid="{949C23FD-B38E-42C4-B8E0-428E882A1C31}"/>
    <hyperlink ref="R29" r:id="rId39" display="https://drees.shinyapps.io/prescription-antibios-MG/" xr:uid="{6130BF56-F874-4F8F-863D-256F280EA98B}"/>
    <hyperlink ref="S29" r:id="rId40" display="https://drees.shinyapps.io/prescription-antibios-MG/" xr:uid="{101A1669-BA3B-4AEA-BC6C-04FD8D53AF2B}"/>
    <hyperlink ref="T29" r:id="rId41" display="https://drees.shinyapps.io/prescription-antibios-MG/" xr:uid="{2C5E13E2-0A63-4019-A7BC-FDD160472479}"/>
    <hyperlink ref="U29" r:id="rId42" display="https://drees.shinyapps.io/prescription-antibios-MG/" xr:uid="{C338D0A5-ABED-4F06-A637-E1421AF1B813}"/>
  </hyperlinks>
  <pageMargins left="0.7" right="0.7" top="0.75" bottom="0.75" header="0.3" footer="0.3"/>
  <pageSetup orientation="portrait" r:id="rId4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F8AB0-00E4-461A-8749-12B68DAA6A26}">
  <dimension ref="A1:U15"/>
  <sheetViews>
    <sheetView zoomScale="77" zoomScaleNormal="100" workbookViewId="0"/>
  </sheetViews>
  <sheetFormatPr baseColWidth="10" defaultRowHeight="15" x14ac:dyDescent="0.25"/>
  <cols>
    <col min="1" max="2" width="51.140625" customWidth="1"/>
    <col min="3" max="3" width="21.7109375" customWidth="1"/>
    <col min="4" max="4" width="22.5703125" customWidth="1"/>
    <col min="5" max="5" width="22.85546875" customWidth="1"/>
    <col min="6" max="21" width="22.28515625" customWidth="1"/>
  </cols>
  <sheetData>
    <row r="1" spans="1:21" ht="26.25" x14ac:dyDescent="0.4">
      <c r="A1" s="122" t="s">
        <v>298</v>
      </c>
    </row>
    <row r="2" spans="1:21" ht="18.75" x14ac:dyDescent="0.3">
      <c r="B2" s="5"/>
      <c r="C2" s="5"/>
      <c r="D2" s="5"/>
    </row>
    <row r="3" spans="1:21" ht="18.75" x14ac:dyDescent="0.3">
      <c r="A3" s="5" t="s">
        <v>32</v>
      </c>
      <c r="B3" s="5"/>
    </row>
    <row r="4" spans="1:21" ht="39" customHeight="1" x14ac:dyDescent="0.25">
      <c r="A4" s="45" t="s">
        <v>0</v>
      </c>
      <c r="B4" s="45" t="s">
        <v>168</v>
      </c>
      <c r="C4" s="45" t="s">
        <v>56</v>
      </c>
      <c r="D4" s="45" t="s">
        <v>2</v>
      </c>
      <c r="E4" s="45" t="s">
        <v>1</v>
      </c>
      <c r="F4" s="45" t="s">
        <v>58</v>
      </c>
      <c r="G4" s="45" t="s">
        <v>3</v>
      </c>
      <c r="H4" s="45" t="s">
        <v>6</v>
      </c>
    </row>
    <row r="5" spans="1:21" ht="27.75" customHeight="1" x14ac:dyDescent="0.25">
      <c r="A5" s="32" t="s">
        <v>138</v>
      </c>
      <c r="B5" s="32"/>
      <c r="C5" s="32" t="s">
        <v>59</v>
      </c>
      <c r="D5" s="32" t="s">
        <v>5</v>
      </c>
      <c r="E5" s="32" t="s">
        <v>139</v>
      </c>
      <c r="F5" s="93" t="s">
        <v>287</v>
      </c>
      <c r="G5" s="171">
        <v>26.5</v>
      </c>
      <c r="H5" s="24"/>
      <c r="L5" s="8"/>
    </row>
    <row r="6" spans="1:21" ht="66.75" customHeight="1" x14ac:dyDescent="0.25">
      <c r="A6" s="32" t="s">
        <v>140</v>
      </c>
      <c r="B6" s="97" t="s">
        <v>169</v>
      </c>
      <c r="C6" s="32" t="s">
        <v>59</v>
      </c>
      <c r="D6" s="32" t="s">
        <v>146</v>
      </c>
      <c r="E6" s="32" t="s">
        <v>141</v>
      </c>
      <c r="F6" s="93" t="s">
        <v>287</v>
      </c>
      <c r="G6" s="170">
        <v>0.314</v>
      </c>
      <c r="H6" s="23"/>
      <c r="L6" s="9"/>
    </row>
    <row r="7" spans="1:21" ht="75" x14ac:dyDescent="0.25">
      <c r="A7" s="98" t="s">
        <v>142</v>
      </c>
      <c r="B7" s="97" t="s">
        <v>170</v>
      </c>
      <c r="C7" s="60" t="s">
        <v>59</v>
      </c>
      <c r="D7" s="32" t="s">
        <v>146</v>
      </c>
      <c r="E7" s="32" t="s">
        <v>143</v>
      </c>
      <c r="F7" s="93" t="s">
        <v>287</v>
      </c>
      <c r="G7" s="169">
        <v>0.19500000000000001</v>
      </c>
      <c r="H7" s="23"/>
      <c r="L7" s="9"/>
    </row>
    <row r="8" spans="1:21" ht="74.25" x14ac:dyDescent="0.25">
      <c r="A8" s="98" t="s">
        <v>144</v>
      </c>
      <c r="B8" s="99" t="s">
        <v>171</v>
      </c>
      <c r="C8" s="60" t="s">
        <v>59</v>
      </c>
      <c r="D8" s="32" t="s">
        <v>146</v>
      </c>
      <c r="E8" s="32" t="s">
        <v>145</v>
      </c>
      <c r="F8" s="93" t="s">
        <v>287</v>
      </c>
      <c r="G8" s="169">
        <v>0.13</v>
      </c>
      <c r="H8" s="23"/>
      <c r="L8" s="9"/>
    </row>
    <row r="10" spans="1:21" ht="18.75" x14ac:dyDescent="0.3">
      <c r="A10" s="5" t="s">
        <v>147</v>
      </c>
      <c r="B10" s="5"/>
      <c r="C10" s="5"/>
      <c r="D10" s="5"/>
    </row>
    <row r="11" spans="1:21" ht="25.5" x14ac:dyDescent="0.25">
      <c r="A11" s="45" t="s">
        <v>0</v>
      </c>
      <c r="B11" s="45" t="s">
        <v>168</v>
      </c>
      <c r="C11" s="46" t="s">
        <v>56</v>
      </c>
      <c r="D11" s="48" t="s">
        <v>14</v>
      </c>
      <c r="E11" s="48" t="s">
        <v>15</v>
      </c>
      <c r="F11" s="44" t="s">
        <v>16</v>
      </c>
      <c r="G11" s="44" t="s">
        <v>88</v>
      </c>
      <c r="H11" s="48" t="s">
        <v>18</v>
      </c>
      <c r="I11" s="49" t="s">
        <v>63</v>
      </c>
      <c r="J11" s="49" t="s">
        <v>64</v>
      </c>
      <c r="K11" s="48" t="s">
        <v>21</v>
      </c>
      <c r="L11" s="48" t="s">
        <v>22</v>
      </c>
      <c r="M11" s="48" t="s">
        <v>23</v>
      </c>
      <c r="N11" s="48" t="s">
        <v>24</v>
      </c>
      <c r="O11" s="48" t="s">
        <v>25</v>
      </c>
      <c r="P11" s="48" t="s">
        <v>26</v>
      </c>
      <c r="Q11" s="48" t="s">
        <v>27</v>
      </c>
      <c r="R11" s="48" t="s">
        <v>28</v>
      </c>
      <c r="S11" s="48" t="s">
        <v>29</v>
      </c>
      <c r="T11" s="48" t="s">
        <v>30</v>
      </c>
      <c r="U11" s="48" t="s">
        <v>31</v>
      </c>
    </row>
    <row r="12" spans="1:21" ht="25.5" x14ac:dyDescent="0.25">
      <c r="A12" s="32" t="s">
        <v>138</v>
      </c>
      <c r="B12" s="32"/>
      <c r="C12" s="32" t="s">
        <v>59</v>
      </c>
      <c r="D12" s="247" t="s">
        <v>303</v>
      </c>
      <c r="E12" s="248"/>
      <c r="F12" s="248"/>
      <c r="G12" s="248"/>
      <c r="H12" s="248"/>
      <c r="I12" s="248"/>
      <c r="J12" s="248"/>
      <c r="K12" s="248"/>
      <c r="L12" s="248"/>
      <c r="M12" s="248"/>
      <c r="N12" s="248"/>
      <c r="O12" s="248"/>
      <c r="P12" s="248"/>
      <c r="Q12" s="248"/>
      <c r="R12" s="248"/>
      <c r="S12" s="248"/>
      <c r="T12" s="249"/>
      <c r="U12" s="83"/>
    </row>
    <row r="13" spans="1:21" ht="63" customHeight="1" x14ac:dyDescent="0.25">
      <c r="A13" s="32" t="s">
        <v>140</v>
      </c>
      <c r="B13" s="97" t="s">
        <v>169</v>
      </c>
      <c r="C13" s="32" t="s">
        <v>59</v>
      </c>
      <c r="D13" s="250"/>
      <c r="E13" s="251"/>
      <c r="F13" s="251"/>
      <c r="G13" s="251"/>
      <c r="H13" s="251"/>
      <c r="I13" s="251"/>
      <c r="J13" s="251"/>
      <c r="K13" s="251"/>
      <c r="L13" s="251"/>
      <c r="M13" s="251"/>
      <c r="N13" s="251"/>
      <c r="O13" s="251"/>
      <c r="P13" s="251"/>
      <c r="Q13" s="251"/>
      <c r="R13" s="251"/>
      <c r="S13" s="251"/>
      <c r="T13" s="252"/>
      <c r="U13" s="83"/>
    </row>
    <row r="14" spans="1:21" ht="75" x14ac:dyDescent="0.25">
      <c r="A14" s="32" t="s">
        <v>142</v>
      </c>
      <c r="B14" s="97" t="s">
        <v>170</v>
      </c>
      <c r="C14" s="32" t="s">
        <v>59</v>
      </c>
      <c r="D14" s="250"/>
      <c r="E14" s="251"/>
      <c r="F14" s="251"/>
      <c r="G14" s="251"/>
      <c r="H14" s="251"/>
      <c r="I14" s="251"/>
      <c r="J14" s="251"/>
      <c r="K14" s="251"/>
      <c r="L14" s="251"/>
      <c r="M14" s="251"/>
      <c r="N14" s="251"/>
      <c r="O14" s="251"/>
      <c r="P14" s="251"/>
      <c r="Q14" s="251"/>
      <c r="R14" s="251"/>
      <c r="S14" s="251"/>
      <c r="T14" s="252"/>
      <c r="U14" s="83"/>
    </row>
    <row r="15" spans="1:21" ht="74.25" x14ac:dyDescent="0.25">
      <c r="A15" s="32" t="s">
        <v>144</v>
      </c>
      <c r="B15" s="99" t="s">
        <v>171</v>
      </c>
      <c r="C15" s="32" t="s">
        <v>59</v>
      </c>
      <c r="D15" s="253"/>
      <c r="E15" s="254"/>
      <c r="F15" s="254"/>
      <c r="G15" s="254"/>
      <c r="H15" s="254"/>
      <c r="I15" s="254"/>
      <c r="J15" s="254"/>
      <c r="K15" s="254"/>
      <c r="L15" s="254"/>
      <c r="M15" s="254"/>
      <c r="N15" s="254"/>
      <c r="O15" s="254"/>
      <c r="P15" s="254"/>
      <c r="Q15" s="254"/>
      <c r="R15" s="254"/>
      <c r="S15" s="254"/>
      <c r="T15" s="255"/>
      <c r="U15" s="83"/>
    </row>
  </sheetData>
  <mergeCells count="1">
    <mergeCell ref="D12:T15"/>
  </mergeCells>
  <conditionalFormatting sqref="D11:F11 H11 K11:U11">
    <cfRule type="cellIs" dxfId="43" priority="1" operator="equal">
      <formula>"A compléter"</formula>
    </cfRule>
    <cfRule type="cellIs" dxfId="42" priority="2" operator="equal">
      <formula>"?"</formula>
    </cfRule>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6773D-C881-4216-8B67-2AD3C0B4F4FF}">
  <dimension ref="A1:H8"/>
  <sheetViews>
    <sheetView zoomScaleNormal="100" workbookViewId="0">
      <selection activeCell="D12" sqref="D12"/>
    </sheetView>
  </sheetViews>
  <sheetFormatPr baseColWidth="10" defaultRowHeight="15" x14ac:dyDescent="0.25"/>
  <cols>
    <col min="1" max="1" width="35" customWidth="1"/>
    <col min="2" max="2" width="10.140625" customWidth="1"/>
    <col min="3" max="3" width="12.28515625" customWidth="1"/>
    <col min="4" max="4" width="28.5703125" customWidth="1"/>
    <col min="5" max="5" width="28.5703125" style="151" customWidth="1"/>
    <col min="6" max="8" width="28.5703125" customWidth="1"/>
  </cols>
  <sheetData>
    <row r="1" spans="1:8" ht="26.25" x14ac:dyDescent="0.25">
      <c r="A1" s="121" t="s">
        <v>298</v>
      </c>
    </row>
    <row r="3" spans="1:8" ht="18.75" x14ac:dyDescent="0.3">
      <c r="A3" s="154" t="s">
        <v>148</v>
      </c>
      <c r="B3" s="190"/>
      <c r="C3" s="191"/>
      <c r="D3" s="191"/>
      <c r="E3" s="191"/>
      <c r="F3" s="191"/>
      <c r="G3" s="191"/>
      <c r="H3" s="191"/>
    </row>
    <row r="4" spans="1:8" ht="25.5" x14ac:dyDescent="0.25">
      <c r="A4" s="148" t="s">
        <v>0</v>
      </c>
      <c r="B4" s="148" t="s">
        <v>56</v>
      </c>
      <c r="C4" s="167" t="s">
        <v>2</v>
      </c>
      <c r="D4" s="167" t="s">
        <v>1</v>
      </c>
      <c r="E4" s="167" t="s">
        <v>299</v>
      </c>
      <c r="F4" s="167" t="s">
        <v>58</v>
      </c>
      <c r="G4" s="167" t="s">
        <v>3</v>
      </c>
      <c r="H4" s="167" t="s">
        <v>6</v>
      </c>
    </row>
    <row r="5" spans="1:8" ht="51" x14ac:dyDescent="0.25">
      <c r="A5" s="157" t="s">
        <v>12</v>
      </c>
      <c r="B5" s="162" t="s">
        <v>166</v>
      </c>
      <c r="C5" s="158" t="s">
        <v>5</v>
      </c>
      <c r="D5" s="157" t="s">
        <v>348</v>
      </c>
      <c r="E5" s="157">
        <v>25.1</v>
      </c>
      <c r="F5" s="192" t="s">
        <v>346</v>
      </c>
      <c r="G5" s="193" t="s">
        <v>347</v>
      </c>
      <c r="H5" s="166"/>
    </row>
    <row r="6" spans="1:8" x14ac:dyDescent="0.25">
      <c r="A6" s="1"/>
      <c r="B6" s="1"/>
      <c r="C6" s="3"/>
      <c r="D6" s="3"/>
      <c r="E6" s="152"/>
      <c r="F6" s="3"/>
      <c r="G6" s="2"/>
      <c r="H6" s="3"/>
    </row>
    <row r="7" spans="1:8" x14ac:dyDescent="0.25">
      <c r="A7" s="2"/>
      <c r="B7" s="2"/>
      <c r="C7" s="3"/>
      <c r="D7" s="3"/>
      <c r="E7" s="152"/>
      <c r="F7" s="3"/>
      <c r="G7" s="2"/>
      <c r="H7" s="3"/>
    </row>
    <row r="8" spans="1:8" x14ac:dyDescent="0.25">
      <c r="A8" s="2"/>
      <c r="B8" s="2"/>
      <c r="C8" s="3"/>
      <c r="D8" s="4"/>
      <c r="E8" s="153"/>
      <c r="F8" s="4"/>
      <c r="G8" s="2"/>
      <c r="H8" s="3"/>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92069-C236-474F-951F-2F2FBCA45F7D}">
  <dimension ref="A1:U21"/>
  <sheetViews>
    <sheetView zoomScaleNormal="100" workbookViewId="0"/>
  </sheetViews>
  <sheetFormatPr baseColWidth="10" defaultRowHeight="15" x14ac:dyDescent="0.25"/>
  <cols>
    <col min="1" max="1" width="51.140625" customWidth="1"/>
    <col min="2" max="2" width="40.85546875" customWidth="1"/>
    <col min="3" max="4" width="11.140625" customWidth="1"/>
    <col min="5" max="5" width="25.85546875" customWidth="1"/>
    <col min="6" max="7" width="11.140625" customWidth="1"/>
    <col min="8" max="8" width="13.85546875" customWidth="1"/>
    <col min="9" max="20" width="11.140625" customWidth="1"/>
  </cols>
  <sheetData>
    <row r="1" spans="1:21" ht="26.25" x14ac:dyDescent="0.25">
      <c r="A1" s="121" t="s">
        <v>298</v>
      </c>
    </row>
    <row r="3" spans="1:21" ht="18.75" x14ac:dyDescent="0.3">
      <c r="A3" s="5" t="s">
        <v>32</v>
      </c>
      <c r="B3" s="5"/>
      <c r="C3" s="5"/>
    </row>
    <row r="4" spans="1:21" ht="45" customHeight="1" x14ac:dyDescent="0.25">
      <c r="A4" s="45" t="s">
        <v>0</v>
      </c>
      <c r="B4" s="45" t="s">
        <v>168</v>
      </c>
      <c r="C4" s="45" t="s">
        <v>56</v>
      </c>
      <c r="D4" s="45" t="s">
        <v>2</v>
      </c>
      <c r="E4" s="45" t="s">
        <v>1</v>
      </c>
      <c r="F4" s="45" t="s">
        <v>58</v>
      </c>
      <c r="G4" s="45" t="s">
        <v>3</v>
      </c>
      <c r="H4" s="45" t="s">
        <v>6</v>
      </c>
    </row>
    <row r="5" spans="1:21" ht="25.5" x14ac:dyDescent="0.25">
      <c r="A5" s="13" t="s">
        <v>217</v>
      </c>
      <c r="B5" s="62" t="s">
        <v>288</v>
      </c>
      <c r="C5" s="32" t="s">
        <v>60</v>
      </c>
      <c r="D5" s="15" t="s">
        <v>5</v>
      </c>
      <c r="E5" s="15" t="s">
        <v>9</v>
      </c>
      <c r="F5" s="101">
        <v>0.22</v>
      </c>
      <c r="G5" s="101">
        <v>0.19</v>
      </c>
      <c r="H5" s="15" t="s">
        <v>203</v>
      </c>
    </row>
    <row r="6" spans="1:21" ht="110.25" customHeight="1" x14ac:dyDescent="0.25">
      <c r="A6" s="15" t="s">
        <v>198</v>
      </c>
      <c r="B6" s="62" t="s">
        <v>305</v>
      </c>
      <c r="C6" s="47" t="s">
        <v>60</v>
      </c>
      <c r="D6" s="15" t="s">
        <v>5</v>
      </c>
      <c r="E6" s="15" t="s">
        <v>296</v>
      </c>
      <c r="F6" s="101">
        <v>0.95</v>
      </c>
      <c r="G6" s="101">
        <v>0.83</v>
      </c>
      <c r="H6" s="15" t="s">
        <v>203</v>
      </c>
    </row>
    <row r="7" spans="1:21" ht="70.5" customHeight="1" x14ac:dyDescent="0.25">
      <c r="A7" s="15" t="s">
        <v>199</v>
      </c>
      <c r="B7" s="62" t="s">
        <v>288</v>
      </c>
      <c r="C7" s="41" t="s">
        <v>60</v>
      </c>
      <c r="D7" s="15" t="s">
        <v>5</v>
      </c>
      <c r="E7" s="15" t="s">
        <v>8</v>
      </c>
      <c r="F7" s="101">
        <v>0.28000000000000003</v>
      </c>
      <c r="G7" s="51" t="s">
        <v>111</v>
      </c>
      <c r="H7" s="15" t="s">
        <v>89</v>
      </c>
    </row>
    <row r="8" spans="1:21" ht="70.5" customHeight="1" x14ac:dyDescent="0.25">
      <c r="A8" s="15" t="s">
        <v>200</v>
      </c>
      <c r="B8" s="62" t="s">
        <v>288</v>
      </c>
      <c r="C8" s="41" t="s">
        <v>60</v>
      </c>
      <c r="D8" s="15" t="s">
        <v>5</v>
      </c>
      <c r="E8" s="15" t="s">
        <v>304</v>
      </c>
      <c r="F8" s="101" t="s">
        <v>240</v>
      </c>
      <c r="G8" s="51" t="s">
        <v>111</v>
      </c>
      <c r="H8" s="15" t="s">
        <v>89</v>
      </c>
    </row>
    <row r="9" spans="1:21" ht="70.5" customHeight="1" x14ac:dyDescent="0.25">
      <c r="A9" s="15" t="s">
        <v>201</v>
      </c>
      <c r="B9" s="62" t="s">
        <v>288</v>
      </c>
      <c r="C9" s="41" t="s">
        <v>60</v>
      </c>
      <c r="D9" s="15" t="s">
        <v>5</v>
      </c>
      <c r="E9" s="15" t="s">
        <v>304</v>
      </c>
      <c r="F9" s="102" t="s">
        <v>241</v>
      </c>
      <c r="G9" s="51" t="s">
        <v>111</v>
      </c>
      <c r="H9" s="15" t="s">
        <v>89</v>
      </c>
    </row>
    <row r="10" spans="1:21" ht="70.5" customHeight="1" x14ac:dyDescent="0.25">
      <c r="A10" s="15" t="s">
        <v>202</v>
      </c>
      <c r="B10" s="62" t="s">
        <v>306</v>
      </c>
      <c r="C10" s="41" t="s">
        <v>60</v>
      </c>
      <c r="D10" s="15" t="s">
        <v>5</v>
      </c>
      <c r="E10" s="13" t="s">
        <v>11</v>
      </c>
      <c r="F10" s="51" t="s">
        <v>111</v>
      </c>
      <c r="G10" s="101">
        <v>0.81</v>
      </c>
      <c r="H10" s="15" t="s">
        <v>89</v>
      </c>
    </row>
    <row r="12" spans="1:21" ht="18.75" x14ac:dyDescent="0.3">
      <c r="A12" s="5" t="s">
        <v>286</v>
      </c>
      <c r="B12" s="5"/>
      <c r="C12" s="5"/>
    </row>
    <row r="13" spans="1:21" ht="38.25" x14ac:dyDescent="0.25">
      <c r="A13" s="45" t="s">
        <v>0</v>
      </c>
      <c r="B13" s="45" t="s">
        <v>168</v>
      </c>
      <c r="C13" s="46" t="s">
        <v>56</v>
      </c>
      <c r="D13" s="44" t="s">
        <v>14</v>
      </c>
      <c r="E13" s="44" t="s">
        <v>15</v>
      </c>
      <c r="F13" s="44" t="s">
        <v>16</v>
      </c>
      <c r="G13" s="44" t="s">
        <v>17</v>
      </c>
      <c r="H13" s="44" t="s">
        <v>18</v>
      </c>
      <c r="I13" s="44" t="s">
        <v>19</v>
      </c>
      <c r="J13" s="44" t="s">
        <v>20</v>
      </c>
      <c r="K13" s="44" t="s">
        <v>21</v>
      </c>
      <c r="L13" s="44" t="s">
        <v>22</v>
      </c>
      <c r="M13" s="44" t="s">
        <v>23</v>
      </c>
      <c r="N13" s="44" t="s">
        <v>24</v>
      </c>
      <c r="O13" s="44" t="s">
        <v>25</v>
      </c>
      <c r="P13" s="44" t="s">
        <v>26</v>
      </c>
      <c r="Q13" s="44" t="s">
        <v>27</v>
      </c>
      <c r="R13" s="44" t="s">
        <v>28</v>
      </c>
      <c r="S13" s="44" t="s">
        <v>29</v>
      </c>
      <c r="T13" s="44" t="s">
        <v>30</v>
      </c>
      <c r="U13" s="44" t="s">
        <v>31</v>
      </c>
    </row>
    <row r="14" spans="1:21" ht="25.5" x14ac:dyDescent="0.25">
      <c r="A14" s="13" t="s">
        <v>218</v>
      </c>
      <c r="B14" s="62" t="s">
        <v>288</v>
      </c>
      <c r="C14" s="32" t="s">
        <v>60</v>
      </c>
      <c r="D14" s="83">
        <v>0.2</v>
      </c>
      <c r="E14" s="83">
        <v>0.2</v>
      </c>
      <c r="F14" s="83">
        <v>0.26</v>
      </c>
      <c r="G14" s="83">
        <v>0.21</v>
      </c>
      <c r="H14" s="83">
        <v>0.13</v>
      </c>
      <c r="I14" s="83">
        <v>0.18</v>
      </c>
      <c r="J14" s="83">
        <v>0.03</v>
      </c>
      <c r="K14" s="83">
        <v>0.02</v>
      </c>
      <c r="L14" s="83">
        <v>0.22</v>
      </c>
      <c r="M14" s="83">
        <v>0.19</v>
      </c>
      <c r="N14" s="83">
        <v>0.03</v>
      </c>
      <c r="O14" s="83">
        <v>0.01</v>
      </c>
      <c r="P14" s="83">
        <v>0.03</v>
      </c>
      <c r="Q14" s="83">
        <v>0.22</v>
      </c>
      <c r="R14" s="83">
        <v>0.2</v>
      </c>
      <c r="S14" s="83">
        <v>0.17</v>
      </c>
      <c r="T14" s="83">
        <v>0.25</v>
      </c>
      <c r="U14" s="83">
        <v>0.17</v>
      </c>
    </row>
    <row r="15" spans="1:21" ht="25.5" x14ac:dyDescent="0.25">
      <c r="A15" s="15" t="s">
        <v>198</v>
      </c>
      <c r="B15" s="62" t="s">
        <v>305</v>
      </c>
      <c r="C15" s="47" t="s">
        <v>60</v>
      </c>
      <c r="D15" s="83">
        <v>0.79</v>
      </c>
      <c r="E15" s="83">
        <v>0.77</v>
      </c>
      <c r="F15" s="83">
        <v>0.67</v>
      </c>
      <c r="G15" s="83">
        <v>0.8</v>
      </c>
      <c r="H15" s="83">
        <v>0.84</v>
      </c>
      <c r="I15" s="83">
        <v>0.79</v>
      </c>
      <c r="J15" s="16">
        <v>101</v>
      </c>
      <c r="K15" s="83">
        <v>0.7</v>
      </c>
      <c r="L15" s="83">
        <v>0.95</v>
      </c>
      <c r="M15" s="83">
        <v>0.94</v>
      </c>
      <c r="N15" s="83">
        <v>0.9</v>
      </c>
      <c r="O15" s="83">
        <v>1.02</v>
      </c>
      <c r="P15" s="83">
        <v>0.71</v>
      </c>
      <c r="Q15" s="83">
        <v>0.73</v>
      </c>
      <c r="R15" s="83">
        <v>0.79</v>
      </c>
      <c r="S15" s="83">
        <v>0.85</v>
      </c>
      <c r="T15" s="83">
        <v>0.8</v>
      </c>
      <c r="U15" s="83">
        <v>1</v>
      </c>
    </row>
    <row r="16" spans="1:21" ht="25.5" x14ac:dyDescent="0.25">
      <c r="A16" s="15" t="s">
        <v>7</v>
      </c>
      <c r="B16" s="62" t="s">
        <v>288</v>
      </c>
      <c r="C16" s="41" t="s">
        <v>60</v>
      </c>
      <c r="D16" s="83">
        <v>0.15</v>
      </c>
      <c r="E16" s="83">
        <v>0.31</v>
      </c>
      <c r="F16" s="83">
        <v>0.21</v>
      </c>
      <c r="G16" s="83">
        <v>0.44</v>
      </c>
      <c r="H16" s="83">
        <v>0.19</v>
      </c>
      <c r="I16" s="83">
        <v>0.15</v>
      </c>
      <c r="J16" s="83">
        <v>7.0000000000000007E-2</v>
      </c>
      <c r="K16" s="83">
        <v>0.34</v>
      </c>
      <c r="L16" s="83">
        <v>0.17</v>
      </c>
      <c r="M16" s="83">
        <v>0.47</v>
      </c>
      <c r="N16" s="83">
        <v>0.18</v>
      </c>
      <c r="O16" s="83">
        <v>0.02</v>
      </c>
      <c r="P16" s="83">
        <v>0.08</v>
      </c>
      <c r="Q16" s="83">
        <v>0.28999999999999998</v>
      </c>
      <c r="R16" s="83">
        <v>0.18</v>
      </c>
      <c r="S16" s="83">
        <v>0.28999999999999998</v>
      </c>
      <c r="T16" s="83">
        <v>0.16</v>
      </c>
      <c r="U16" s="83">
        <v>0.39</v>
      </c>
    </row>
    <row r="17" spans="1:21" ht="51" x14ac:dyDescent="0.25">
      <c r="A17" s="15" t="s">
        <v>204</v>
      </c>
      <c r="B17" s="62" t="s">
        <v>288</v>
      </c>
      <c r="C17" s="41" t="s">
        <v>60</v>
      </c>
      <c r="D17" s="16">
        <v>2</v>
      </c>
      <c r="E17" s="16">
        <v>1</v>
      </c>
      <c r="F17" s="16">
        <v>1</v>
      </c>
      <c r="G17" s="16"/>
      <c r="H17" s="16"/>
      <c r="I17" s="16"/>
      <c r="J17" s="16"/>
      <c r="K17" s="16"/>
      <c r="L17" s="16">
        <v>1</v>
      </c>
      <c r="M17" s="16">
        <v>2</v>
      </c>
      <c r="N17" s="16">
        <v>1</v>
      </c>
      <c r="O17" s="16"/>
      <c r="P17" s="16"/>
      <c r="Q17" s="16">
        <v>1</v>
      </c>
      <c r="R17" s="16"/>
      <c r="S17" s="16">
        <v>2</v>
      </c>
      <c r="T17" s="16">
        <v>1</v>
      </c>
      <c r="U17" s="16"/>
    </row>
    <row r="18" spans="1:21" ht="51" x14ac:dyDescent="0.25">
      <c r="A18" s="100" t="s">
        <v>205</v>
      </c>
      <c r="B18" s="62" t="s">
        <v>288</v>
      </c>
      <c r="C18" s="41" t="s">
        <v>60</v>
      </c>
      <c r="D18" s="16">
        <v>2</v>
      </c>
      <c r="E18" s="16">
        <v>1</v>
      </c>
      <c r="F18" s="16"/>
      <c r="G18" s="16"/>
      <c r="H18" s="16"/>
      <c r="I18" s="16"/>
      <c r="J18" s="16"/>
      <c r="K18" s="16"/>
      <c r="L18" s="16">
        <v>1</v>
      </c>
      <c r="M18" s="16"/>
      <c r="N18" s="16"/>
      <c r="O18" s="16"/>
      <c r="P18" s="16"/>
      <c r="Q18" s="16">
        <v>2</v>
      </c>
      <c r="R18" s="16"/>
      <c r="S18" s="16"/>
      <c r="T18" s="16">
        <v>2</v>
      </c>
      <c r="U18" s="16"/>
    </row>
    <row r="19" spans="1:21" ht="25.5" x14ac:dyDescent="0.25">
      <c r="A19" s="15" t="s">
        <v>202</v>
      </c>
      <c r="B19" s="62" t="s">
        <v>306</v>
      </c>
      <c r="C19" s="41" t="s">
        <v>60</v>
      </c>
      <c r="D19" s="83">
        <v>0.79</v>
      </c>
      <c r="E19" s="83">
        <v>0.75</v>
      </c>
      <c r="F19" s="83">
        <v>0.85</v>
      </c>
      <c r="G19" s="83">
        <v>0.75</v>
      </c>
      <c r="H19" s="83">
        <v>0.64</v>
      </c>
      <c r="I19" s="83">
        <v>0.8</v>
      </c>
      <c r="J19" s="83">
        <v>0.81</v>
      </c>
      <c r="K19" s="83">
        <v>0.69</v>
      </c>
      <c r="L19" s="83">
        <v>0.8</v>
      </c>
      <c r="M19" s="83">
        <v>0.85</v>
      </c>
      <c r="N19" s="83">
        <v>0.83</v>
      </c>
      <c r="O19" s="83">
        <v>0.84</v>
      </c>
      <c r="P19" s="83">
        <v>0.9</v>
      </c>
      <c r="Q19" s="83">
        <v>0.73</v>
      </c>
      <c r="R19" s="83">
        <v>0.82</v>
      </c>
      <c r="S19" s="83">
        <v>0.82</v>
      </c>
      <c r="T19" s="83">
        <v>0.84</v>
      </c>
      <c r="U19" s="83">
        <v>0.84</v>
      </c>
    </row>
    <row r="21" spans="1:21" x14ac:dyDescent="0.25">
      <c r="A21" t="s">
        <v>206</v>
      </c>
    </row>
  </sheetData>
  <conditionalFormatting sqref="D13:U13">
    <cfRule type="cellIs" dxfId="41" priority="1" operator="equal">
      <formula>"A compléter"</formula>
    </cfRule>
    <cfRule type="cellIs" dxfId="40" priority="2" operator="equal">
      <formula>"?"</formula>
    </cfRule>
  </conditionalFormatting>
  <hyperlinks>
    <hyperlink ref="B6" r:id="rId1" display="https://www.has-sante.fr/jcms/c_2022303/fr/iqss-2021-consommation-de-produits-hydroalcooliques-icsha-campagne-de-recueil-de-l-indicateur-de-qualite-et-de-securite-des-soins-iqss" xr:uid="{81F44F87-B22C-4C09-9B26-26E06F9C3D1F}"/>
    <hyperlink ref="B7" r:id="rId2" display="IQSS - MCO - Précautions complémentaires contact : " xr:uid="{CAE55A6B-BC0E-49AA-8E6C-2BEF5934DC38}"/>
    <hyperlink ref="B8" r:id="rId3" display="IQSS 2022 - Infections du site opératoire après pose de prothèse totale de genou (ISO-PTG)" xr:uid="{60B0659B-786A-403D-8684-282C76A5E43B}"/>
    <hyperlink ref="B10" r:id="rId4" display="ATBIR" xr:uid="{6E7BC6D4-A96E-4BED-8257-299590549392}"/>
    <hyperlink ref="B5" r:id="rId5" display="Méthodologie" xr:uid="{EE080B60-23AF-4E79-9629-D3DEBA12DA3F}"/>
    <hyperlink ref="B9" r:id="rId6" display="IQSS 2022 - Infections du site opératoire après pose de prothèse totale de genou (ISO-PTG)" xr:uid="{A96C37FC-113F-479C-BBB8-27075FD79596}"/>
    <hyperlink ref="B15" r:id="rId7" display="https://www.has-sante.fr/jcms/c_2022303/fr/iqss-2021-consommation-de-produits-hydroalcooliques-icsha-campagne-de-recueil-de-l-indicateur-de-qualite-et-de-securite-des-soins-iqss" xr:uid="{28BFB4D0-00AD-47ED-86CA-6448F4D1C10D}"/>
    <hyperlink ref="B16" r:id="rId8" display="IQSS - MCO - Précautions complémentaires contact : " xr:uid="{88FEF5B9-F039-47D7-BEC5-74C9C2E26643}"/>
    <hyperlink ref="B17" r:id="rId9" display="IQSS 2022 - Infections du site opératoire après pose de prothèse totale de genou (ISO-PTG)" xr:uid="{E8C51822-F583-4938-8BA7-0157F29CE3AE}"/>
    <hyperlink ref="B19" r:id="rId10" display="ATBIR" xr:uid="{31FFFEDD-D9D7-4AA2-A207-8482F44DE5EF}"/>
    <hyperlink ref="B14" r:id="rId11" display="Méthodologie" xr:uid="{5EC56445-14C5-49E4-B0E2-277D20A447C5}"/>
    <hyperlink ref="B18" r:id="rId12" display="IQSS 2022 - Infections du site opératoire après pose de prothèse totale de genou (ISO-PTG)" xr:uid="{429C2852-41B3-4D11-8296-3EFECB6F8F8E}"/>
  </hyperlinks>
  <pageMargins left="0.7" right="0.7" top="0.75" bottom="0.75" header="0.3" footer="0.3"/>
  <pageSetup orientation="portrait" r:id="rId1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32FF9-E650-4254-BEB7-33B3880D3ABA}">
  <dimension ref="A1:U33"/>
  <sheetViews>
    <sheetView tabSelected="1" zoomScale="85" zoomScaleNormal="85" workbookViewId="0">
      <selection activeCell="H12" sqref="H12"/>
    </sheetView>
  </sheetViews>
  <sheetFormatPr baseColWidth="10" defaultRowHeight="15" x14ac:dyDescent="0.25"/>
  <cols>
    <col min="1" max="2" width="51.140625" customWidth="1"/>
    <col min="3" max="3" width="21.7109375" customWidth="1"/>
    <col min="4" max="4" width="22.5703125" customWidth="1"/>
    <col min="5" max="5" width="22.85546875" customWidth="1"/>
    <col min="6" max="21" width="22.28515625" customWidth="1"/>
  </cols>
  <sheetData>
    <row r="1" spans="1:10" ht="26.25" x14ac:dyDescent="0.25">
      <c r="A1" s="121" t="s">
        <v>298</v>
      </c>
    </row>
    <row r="3" spans="1:10" ht="18.75" x14ac:dyDescent="0.3">
      <c r="A3" s="5" t="s">
        <v>32</v>
      </c>
      <c r="B3" s="5"/>
      <c r="C3" s="5"/>
      <c r="D3" s="5"/>
    </row>
    <row r="4" spans="1:10" ht="62.25" customHeight="1" x14ac:dyDescent="0.25">
      <c r="A4" s="168" t="s">
        <v>0</v>
      </c>
      <c r="B4" s="167" t="s">
        <v>168</v>
      </c>
      <c r="C4" s="168" t="s">
        <v>56</v>
      </c>
      <c r="D4" s="168" t="s">
        <v>2</v>
      </c>
      <c r="E4" s="168" t="s">
        <v>1</v>
      </c>
      <c r="F4" s="167" t="s">
        <v>299</v>
      </c>
      <c r="G4" s="168" t="s">
        <v>58</v>
      </c>
      <c r="H4" s="168" t="s">
        <v>3</v>
      </c>
      <c r="I4" s="168" t="s">
        <v>6</v>
      </c>
      <c r="J4" s="191"/>
    </row>
    <row r="5" spans="1:10" ht="38.25" x14ac:dyDescent="0.25">
      <c r="A5" s="157" t="s">
        <v>33</v>
      </c>
      <c r="B5" s="61" t="s">
        <v>176</v>
      </c>
      <c r="C5" s="157" t="s">
        <v>59</v>
      </c>
      <c r="D5" s="158" t="s">
        <v>5</v>
      </c>
      <c r="E5" s="158" t="s">
        <v>34</v>
      </c>
      <c r="F5" s="273">
        <v>0.83099999999999996</v>
      </c>
      <c r="G5" s="179">
        <v>0.85699999999999998</v>
      </c>
      <c r="H5" s="179">
        <v>0.85699999999999998</v>
      </c>
      <c r="I5" s="158"/>
      <c r="J5" s="197"/>
    </row>
    <row r="6" spans="1:10" ht="37.5" customHeight="1" x14ac:dyDescent="0.25">
      <c r="A6" s="158" t="s">
        <v>216</v>
      </c>
      <c r="B6" s="158"/>
      <c r="C6" s="158" t="s">
        <v>61</v>
      </c>
      <c r="D6" s="158" t="s">
        <v>5</v>
      </c>
      <c r="E6" s="158" t="s">
        <v>35</v>
      </c>
      <c r="F6" s="274">
        <v>0.32</v>
      </c>
      <c r="G6" s="104" t="s">
        <v>270</v>
      </c>
      <c r="H6" s="104" t="s">
        <v>302</v>
      </c>
      <c r="I6" s="158" t="s">
        <v>271</v>
      </c>
      <c r="J6" s="174"/>
    </row>
    <row r="7" spans="1:10" ht="37.5" customHeight="1" x14ac:dyDescent="0.25">
      <c r="A7" s="158" t="s">
        <v>46</v>
      </c>
      <c r="B7" s="158" t="s">
        <v>174</v>
      </c>
      <c r="C7" s="158" t="s">
        <v>219</v>
      </c>
      <c r="D7" s="158"/>
      <c r="E7" s="158" t="s">
        <v>48</v>
      </c>
      <c r="F7" s="161"/>
      <c r="G7" s="104" t="s">
        <v>297</v>
      </c>
      <c r="H7" s="104" t="s">
        <v>272</v>
      </c>
      <c r="I7" s="158" t="s">
        <v>271</v>
      </c>
      <c r="J7" s="174"/>
    </row>
    <row r="8" spans="1:10" ht="50.25" customHeight="1" x14ac:dyDescent="0.25">
      <c r="A8" s="158" t="s">
        <v>36</v>
      </c>
      <c r="B8" s="61" t="s">
        <v>176</v>
      </c>
      <c r="C8" s="157" t="s">
        <v>59</v>
      </c>
      <c r="D8" s="158" t="s">
        <v>5</v>
      </c>
      <c r="E8" s="163" t="s">
        <v>280</v>
      </c>
      <c r="F8" s="158" t="s">
        <v>391</v>
      </c>
      <c r="G8" s="125" t="s">
        <v>323</v>
      </c>
      <c r="H8" s="125" t="s">
        <v>324</v>
      </c>
      <c r="I8" s="158" t="s">
        <v>273</v>
      </c>
      <c r="J8" s="174"/>
    </row>
    <row r="9" spans="1:10" ht="51" x14ac:dyDescent="0.25">
      <c r="A9" s="163" t="s">
        <v>317</v>
      </c>
      <c r="B9" s="163" t="s">
        <v>274</v>
      </c>
      <c r="C9" s="157" t="s">
        <v>59</v>
      </c>
      <c r="D9" s="158" t="s">
        <v>5</v>
      </c>
      <c r="E9" s="158" t="s">
        <v>337</v>
      </c>
      <c r="F9" s="161">
        <v>8.98</v>
      </c>
      <c r="G9" s="125" t="s">
        <v>300</v>
      </c>
      <c r="H9" s="275" t="s">
        <v>301</v>
      </c>
      <c r="I9" s="161" t="s">
        <v>318</v>
      </c>
      <c r="J9" s="174"/>
    </row>
    <row r="10" spans="1:10" ht="51" x14ac:dyDescent="0.25">
      <c r="A10" s="161" t="s">
        <v>316</v>
      </c>
      <c r="B10" s="163" t="s">
        <v>274</v>
      </c>
      <c r="C10" s="163" t="s">
        <v>59</v>
      </c>
      <c r="D10" s="158"/>
      <c r="E10" s="158" t="s">
        <v>337</v>
      </c>
      <c r="F10" s="161">
        <v>446.3</v>
      </c>
      <c r="G10" s="276">
        <v>299</v>
      </c>
      <c r="H10" s="276">
        <v>286</v>
      </c>
      <c r="I10" s="163" t="s">
        <v>41</v>
      </c>
      <c r="J10" s="174"/>
    </row>
    <row r="11" spans="1:10" ht="181.5" customHeight="1" x14ac:dyDescent="0.25">
      <c r="A11" s="163" t="s">
        <v>38</v>
      </c>
      <c r="B11" s="62" t="s">
        <v>177</v>
      </c>
      <c r="C11" s="158" t="s">
        <v>62</v>
      </c>
      <c r="D11" s="164"/>
      <c r="E11" s="158" t="s">
        <v>39</v>
      </c>
      <c r="F11" s="161" t="s">
        <v>392</v>
      </c>
      <c r="G11" s="124" t="s">
        <v>321</v>
      </c>
      <c r="H11" s="124" t="s">
        <v>322</v>
      </c>
      <c r="I11" s="158" t="s">
        <v>273</v>
      </c>
      <c r="J11" s="174"/>
    </row>
    <row r="12" spans="1:10" ht="165.75" x14ac:dyDescent="0.25">
      <c r="A12" s="163" t="s">
        <v>40</v>
      </c>
      <c r="B12" s="62" t="s">
        <v>177</v>
      </c>
      <c r="C12" s="158" t="s">
        <v>62</v>
      </c>
      <c r="D12" s="158" t="s">
        <v>5</v>
      </c>
      <c r="E12" s="158" t="s">
        <v>39</v>
      </c>
      <c r="F12" s="161" t="s">
        <v>390</v>
      </c>
      <c r="G12" s="124">
        <v>20.5</v>
      </c>
      <c r="H12" s="124" t="s">
        <v>287</v>
      </c>
      <c r="I12" s="163" t="s">
        <v>283</v>
      </c>
      <c r="J12" s="174"/>
    </row>
    <row r="13" spans="1:10" ht="38.25" x14ac:dyDescent="0.25">
      <c r="A13" s="163" t="s">
        <v>42</v>
      </c>
      <c r="B13" s="62" t="s">
        <v>177</v>
      </c>
      <c r="C13" s="158" t="s">
        <v>62</v>
      </c>
      <c r="D13" s="158"/>
      <c r="E13" s="158" t="s">
        <v>39</v>
      </c>
      <c r="F13" s="161" t="s">
        <v>393</v>
      </c>
      <c r="G13" s="125" t="s">
        <v>319</v>
      </c>
      <c r="H13" s="125" t="s">
        <v>320</v>
      </c>
      <c r="I13" s="163" t="s">
        <v>273</v>
      </c>
      <c r="J13" s="174"/>
    </row>
    <row r="14" spans="1:10" ht="63.75" x14ac:dyDescent="0.25">
      <c r="A14" s="163" t="s">
        <v>43</v>
      </c>
      <c r="B14" s="158" t="s">
        <v>118</v>
      </c>
      <c r="C14" s="158" t="s">
        <v>62</v>
      </c>
      <c r="D14" s="158"/>
      <c r="E14" s="158" t="s">
        <v>44</v>
      </c>
      <c r="F14" s="161"/>
      <c r="G14" s="123">
        <v>0.27800000000000002</v>
      </c>
      <c r="H14" s="165" t="s">
        <v>287</v>
      </c>
      <c r="I14" s="163" t="s">
        <v>283</v>
      </c>
      <c r="J14" s="174"/>
    </row>
    <row r="15" spans="1:10" ht="76.5" x14ac:dyDescent="0.25">
      <c r="A15" s="163" t="s">
        <v>45</v>
      </c>
      <c r="B15" s="158" t="s">
        <v>172</v>
      </c>
      <c r="C15" s="158" t="s">
        <v>62</v>
      </c>
      <c r="D15" s="158"/>
      <c r="E15" s="158" t="s">
        <v>44</v>
      </c>
      <c r="F15" s="161"/>
      <c r="G15" s="123">
        <v>0.39800000000000002</v>
      </c>
      <c r="H15" s="165" t="s">
        <v>287</v>
      </c>
      <c r="I15" s="163" t="s">
        <v>283</v>
      </c>
      <c r="J15" s="174"/>
    </row>
    <row r="16" spans="1:10" ht="38.25" x14ac:dyDescent="0.25">
      <c r="A16" s="163" t="s">
        <v>282</v>
      </c>
      <c r="B16" s="158" t="s">
        <v>173</v>
      </c>
      <c r="C16" s="158" t="s">
        <v>62</v>
      </c>
      <c r="D16" s="158"/>
      <c r="E16" s="158" t="s">
        <v>44</v>
      </c>
      <c r="F16" s="161"/>
      <c r="G16" s="124">
        <v>1</v>
      </c>
      <c r="H16" s="165" t="s">
        <v>287</v>
      </c>
      <c r="I16" s="163" t="s">
        <v>283</v>
      </c>
      <c r="J16" s="174"/>
    </row>
    <row r="17" spans="1:21" ht="38.25" x14ac:dyDescent="0.25">
      <c r="A17" s="163" t="s">
        <v>281</v>
      </c>
      <c r="B17" s="158" t="s">
        <v>175</v>
      </c>
      <c r="C17" s="158" t="s">
        <v>62</v>
      </c>
      <c r="D17" s="158"/>
      <c r="E17" s="158" t="s">
        <v>47</v>
      </c>
      <c r="F17" s="161"/>
      <c r="G17" s="103">
        <v>0.33</v>
      </c>
      <c r="H17" s="165" t="s">
        <v>287</v>
      </c>
      <c r="I17" s="163" t="s">
        <v>283</v>
      </c>
      <c r="J17" s="191"/>
    </row>
    <row r="18" spans="1:21" s="151" customFormat="1" x14ac:dyDescent="0.25">
      <c r="A18" s="172"/>
      <c r="B18" s="173"/>
      <c r="C18" s="174"/>
      <c r="D18" s="174"/>
      <c r="E18" s="174"/>
      <c r="F18" s="175"/>
      <c r="G18" s="178"/>
      <c r="H18" s="176"/>
      <c r="I18" s="177"/>
    </row>
    <row r="19" spans="1:21" ht="18.75" x14ac:dyDescent="0.3">
      <c r="A19" s="5" t="s">
        <v>147</v>
      </c>
      <c r="B19" s="5"/>
      <c r="C19" s="5"/>
      <c r="D19" s="5"/>
    </row>
    <row r="20" spans="1:21" s="2" customFormat="1" ht="25.5" x14ac:dyDescent="0.25">
      <c r="A20" s="45" t="s">
        <v>0</v>
      </c>
      <c r="B20" s="43" t="s">
        <v>168</v>
      </c>
      <c r="C20" s="46" t="s">
        <v>56</v>
      </c>
      <c r="D20" s="44" t="s">
        <v>14</v>
      </c>
      <c r="E20" s="44" t="s">
        <v>15</v>
      </c>
      <c r="F20" s="44" t="s">
        <v>16</v>
      </c>
      <c r="G20" s="44" t="s">
        <v>88</v>
      </c>
      <c r="H20" s="44" t="s">
        <v>18</v>
      </c>
      <c r="I20" s="44" t="s">
        <v>63</v>
      </c>
      <c r="J20" s="44" t="s">
        <v>64</v>
      </c>
      <c r="K20" s="44" t="s">
        <v>21</v>
      </c>
      <c r="L20" s="44" t="s">
        <v>22</v>
      </c>
      <c r="M20" s="44" t="s">
        <v>23</v>
      </c>
      <c r="N20" s="44" t="s">
        <v>24</v>
      </c>
      <c r="O20" s="44" t="s">
        <v>25</v>
      </c>
      <c r="P20" s="44" t="s">
        <v>26</v>
      </c>
      <c r="Q20" s="44" t="s">
        <v>27</v>
      </c>
      <c r="R20" s="44" t="s">
        <v>28</v>
      </c>
      <c r="S20" s="44" t="s">
        <v>29</v>
      </c>
      <c r="T20" s="44" t="s">
        <v>30</v>
      </c>
      <c r="U20" s="44" t="s">
        <v>31</v>
      </c>
    </row>
    <row r="21" spans="1:21" ht="25.5" x14ac:dyDescent="0.25">
      <c r="A21" s="163" t="s">
        <v>33</v>
      </c>
      <c r="B21" s="61" t="s">
        <v>176</v>
      </c>
      <c r="C21" s="157" t="s">
        <v>59</v>
      </c>
      <c r="D21" s="256" t="s">
        <v>314</v>
      </c>
      <c r="E21" s="257"/>
      <c r="F21" s="257"/>
      <c r="G21" s="257"/>
      <c r="H21" s="257"/>
      <c r="I21" s="257"/>
      <c r="J21" s="257"/>
      <c r="K21" s="257"/>
      <c r="L21" s="257"/>
      <c r="M21" s="257"/>
      <c r="N21" s="257"/>
      <c r="O21" s="257"/>
      <c r="P21" s="257"/>
      <c r="Q21" s="257"/>
      <c r="R21" s="257"/>
      <c r="S21" s="257"/>
      <c r="T21" s="257"/>
      <c r="U21" s="258"/>
    </row>
    <row r="22" spans="1:21" ht="25.5" x14ac:dyDescent="0.25">
      <c r="A22" s="163" t="s">
        <v>216</v>
      </c>
      <c r="B22" s="158"/>
      <c r="C22" s="158" t="s">
        <v>313</v>
      </c>
      <c r="D22" s="159" t="s">
        <v>242</v>
      </c>
      <c r="E22" s="159" t="s">
        <v>243</v>
      </c>
      <c r="F22" s="159" t="s">
        <v>244</v>
      </c>
      <c r="G22" s="159" t="s">
        <v>245</v>
      </c>
      <c r="H22" s="159" t="s">
        <v>246</v>
      </c>
      <c r="I22" s="159" t="s">
        <v>247</v>
      </c>
      <c r="J22" s="159"/>
      <c r="K22" s="159"/>
      <c r="L22" s="159" t="s">
        <v>248</v>
      </c>
      <c r="M22" s="159" t="s">
        <v>249</v>
      </c>
      <c r="N22" s="159" t="s">
        <v>250</v>
      </c>
      <c r="O22" s="159"/>
      <c r="P22" s="156"/>
      <c r="Q22" s="159" t="s">
        <v>251</v>
      </c>
      <c r="R22" s="159" t="s">
        <v>252</v>
      </c>
      <c r="S22" s="159" t="s">
        <v>253</v>
      </c>
      <c r="T22" s="159" t="s">
        <v>254</v>
      </c>
      <c r="U22" s="159" t="s">
        <v>255</v>
      </c>
    </row>
    <row r="23" spans="1:21" ht="24" x14ac:dyDescent="0.25">
      <c r="A23" s="163" t="s">
        <v>46</v>
      </c>
      <c r="B23" s="99" t="s">
        <v>174</v>
      </c>
      <c r="C23" s="158" t="s">
        <v>70</v>
      </c>
      <c r="D23" s="159" t="s">
        <v>256</v>
      </c>
      <c r="E23" s="159" t="s">
        <v>257</v>
      </c>
      <c r="F23" s="159" t="s">
        <v>258</v>
      </c>
      <c r="G23" s="159" t="s">
        <v>259</v>
      </c>
      <c r="H23" s="159" t="s">
        <v>260</v>
      </c>
      <c r="I23" s="159" t="s">
        <v>261</v>
      </c>
      <c r="J23" s="159"/>
      <c r="K23" s="159"/>
      <c r="L23" s="159" t="s">
        <v>262</v>
      </c>
      <c r="M23" s="159" t="s">
        <v>263</v>
      </c>
      <c r="N23" s="159" t="s">
        <v>264</v>
      </c>
      <c r="O23" s="159"/>
      <c r="P23" s="156"/>
      <c r="Q23" s="159" t="s">
        <v>265</v>
      </c>
      <c r="R23" s="159" t="s">
        <v>266</v>
      </c>
      <c r="S23" s="159" t="s">
        <v>267</v>
      </c>
      <c r="T23" s="159" t="s">
        <v>268</v>
      </c>
      <c r="U23" s="159" t="s">
        <v>269</v>
      </c>
    </row>
    <row r="24" spans="1:21" ht="25.5" x14ac:dyDescent="0.25">
      <c r="A24" s="163" t="s">
        <v>36</v>
      </c>
      <c r="B24" s="61" t="s">
        <v>176</v>
      </c>
      <c r="C24" s="157" t="s">
        <v>59</v>
      </c>
      <c r="D24" s="259" t="s">
        <v>314</v>
      </c>
      <c r="E24" s="260"/>
      <c r="F24" s="260"/>
      <c r="G24" s="260"/>
      <c r="H24" s="260"/>
      <c r="I24" s="260"/>
      <c r="J24" s="260"/>
      <c r="K24" s="260"/>
      <c r="L24" s="260"/>
      <c r="M24" s="260"/>
      <c r="N24" s="260"/>
      <c r="O24" s="260"/>
      <c r="P24" s="260"/>
      <c r="Q24" s="260"/>
      <c r="R24" s="260"/>
      <c r="S24" s="260"/>
      <c r="T24" s="260"/>
      <c r="U24" s="261"/>
    </row>
    <row r="25" spans="1:21" ht="38.25" x14ac:dyDescent="0.25">
      <c r="A25" s="161" t="s">
        <v>315</v>
      </c>
      <c r="B25" s="163" t="s">
        <v>274</v>
      </c>
      <c r="C25" s="157" t="s">
        <v>59</v>
      </c>
      <c r="D25" s="158">
        <v>5.95</v>
      </c>
      <c r="E25" s="158">
        <v>7.16</v>
      </c>
      <c r="F25" s="158">
        <v>5.8</v>
      </c>
      <c r="G25" s="158">
        <v>6.54</v>
      </c>
      <c r="H25" s="158">
        <v>10.93</v>
      </c>
      <c r="I25" s="158">
        <v>6.87</v>
      </c>
      <c r="J25" s="158">
        <v>6.04</v>
      </c>
      <c r="K25" s="158">
        <v>5.68</v>
      </c>
      <c r="L25" s="158">
        <v>7.49</v>
      </c>
      <c r="M25" s="158">
        <v>7.05</v>
      </c>
      <c r="N25" s="158">
        <v>6.99</v>
      </c>
      <c r="O25" s="158">
        <v>6.48</v>
      </c>
      <c r="P25" s="156"/>
      <c r="Q25" s="158">
        <v>7.37</v>
      </c>
      <c r="R25" s="158">
        <v>7.3</v>
      </c>
      <c r="S25" s="158">
        <v>7.65</v>
      </c>
      <c r="T25" s="158">
        <v>5.33</v>
      </c>
      <c r="U25" s="158">
        <v>8.9600000000000009</v>
      </c>
    </row>
    <row r="26" spans="1:21" ht="38.25" x14ac:dyDescent="0.25">
      <c r="A26" s="161" t="s">
        <v>316</v>
      </c>
      <c r="B26" s="163" t="s">
        <v>274</v>
      </c>
      <c r="C26" s="157" t="s">
        <v>59</v>
      </c>
      <c r="D26" s="158">
        <v>240.13</v>
      </c>
      <c r="E26" s="158">
        <v>288.31</v>
      </c>
      <c r="F26" s="158">
        <v>233.46</v>
      </c>
      <c r="G26" s="158">
        <v>261.88</v>
      </c>
      <c r="H26" s="158">
        <v>455.73</v>
      </c>
      <c r="I26" s="158">
        <v>286.47000000000003</v>
      </c>
      <c r="J26" s="158">
        <v>219.18</v>
      </c>
      <c r="K26" s="158">
        <v>230.86</v>
      </c>
      <c r="L26" s="158">
        <v>311.2</v>
      </c>
      <c r="M26" s="158">
        <v>290.60000000000002</v>
      </c>
      <c r="N26" s="158">
        <v>269.05</v>
      </c>
      <c r="O26" s="158">
        <v>237.66</v>
      </c>
      <c r="P26" s="156"/>
      <c r="Q26" s="158">
        <v>294.72000000000003</v>
      </c>
      <c r="R26" s="158">
        <v>300.88</v>
      </c>
      <c r="S26" s="158">
        <v>318.82</v>
      </c>
      <c r="T26" s="158">
        <v>212</v>
      </c>
      <c r="U26" s="158">
        <v>380.16</v>
      </c>
    </row>
    <row r="27" spans="1:21" ht="38.25" x14ac:dyDescent="0.25">
      <c r="A27" s="161" t="s">
        <v>38</v>
      </c>
      <c r="B27" s="62" t="s">
        <v>177</v>
      </c>
      <c r="C27" s="158" t="s">
        <v>62</v>
      </c>
      <c r="D27" s="259" t="s">
        <v>314</v>
      </c>
      <c r="E27" s="260"/>
      <c r="F27" s="260"/>
      <c r="G27" s="260"/>
      <c r="H27" s="260"/>
      <c r="I27" s="260"/>
      <c r="J27" s="260"/>
      <c r="K27" s="260"/>
      <c r="L27" s="260"/>
      <c r="M27" s="260"/>
      <c r="N27" s="260"/>
      <c r="O27" s="260"/>
      <c r="P27" s="260"/>
      <c r="Q27" s="260"/>
      <c r="R27" s="260"/>
      <c r="S27" s="260"/>
      <c r="T27" s="260"/>
      <c r="U27" s="261"/>
    </row>
    <row r="28" spans="1:21" ht="38.25" x14ac:dyDescent="0.25">
      <c r="A28" s="161" t="s">
        <v>40</v>
      </c>
      <c r="B28" s="62" t="s">
        <v>177</v>
      </c>
      <c r="C28" s="158" t="s">
        <v>62</v>
      </c>
      <c r="D28" s="158"/>
      <c r="E28" s="158"/>
      <c r="F28" s="158"/>
      <c r="G28" s="158"/>
      <c r="H28" s="158"/>
      <c r="I28" s="158"/>
      <c r="J28" s="158"/>
      <c r="K28" s="158"/>
      <c r="L28" s="158"/>
      <c r="M28" s="158"/>
      <c r="N28" s="158"/>
      <c r="O28" s="158"/>
      <c r="P28" s="156"/>
      <c r="Q28" s="158"/>
      <c r="R28" s="158"/>
      <c r="S28" s="158"/>
      <c r="T28" s="158"/>
      <c r="U28" s="158"/>
    </row>
    <row r="29" spans="1:21" ht="38.25" x14ac:dyDescent="0.25">
      <c r="A29" s="163" t="s">
        <v>42</v>
      </c>
      <c r="B29" s="62" t="s">
        <v>177</v>
      </c>
      <c r="C29" s="158" t="s">
        <v>62</v>
      </c>
      <c r="D29" s="259" t="s">
        <v>314</v>
      </c>
      <c r="E29" s="260"/>
      <c r="F29" s="260"/>
      <c r="G29" s="260"/>
      <c r="H29" s="260"/>
      <c r="I29" s="260"/>
      <c r="J29" s="260"/>
      <c r="K29" s="260"/>
      <c r="L29" s="260"/>
      <c r="M29" s="260"/>
      <c r="N29" s="260"/>
      <c r="O29" s="260"/>
      <c r="P29" s="260"/>
      <c r="Q29" s="260"/>
      <c r="R29" s="260"/>
      <c r="S29" s="260"/>
      <c r="T29" s="260"/>
      <c r="U29" s="261"/>
    </row>
    <row r="30" spans="1:21" ht="60" x14ac:dyDescent="0.25">
      <c r="A30" s="163" t="s">
        <v>43</v>
      </c>
      <c r="B30" s="99" t="s">
        <v>118</v>
      </c>
      <c r="C30" s="158" t="s">
        <v>62</v>
      </c>
      <c r="D30" s="158"/>
      <c r="E30" s="155"/>
      <c r="F30" s="155"/>
      <c r="G30" s="155"/>
      <c r="H30" s="155"/>
      <c r="I30" s="155"/>
      <c r="J30" s="156"/>
      <c r="K30" s="156"/>
      <c r="L30" s="155"/>
      <c r="M30" s="155"/>
      <c r="N30" s="156"/>
      <c r="O30" s="156"/>
      <c r="P30" s="156"/>
      <c r="Q30" s="155"/>
      <c r="R30" s="155"/>
      <c r="S30" s="155"/>
      <c r="T30" s="155"/>
      <c r="U30" s="155"/>
    </row>
    <row r="31" spans="1:21" ht="60" x14ac:dyDescent="0.25">
      <c r="A31" s="163" t="s">
        <v>45</v>
      </c>
      <c r="B31" s="99" t="s">
        <v>172</v>
      </c>
      <c r="C31" s="158" t="s">
        <v>62</v>
      </c>
      <c r="D31" s="158"/>
      <c r="E31" s="155"/>
      <c r="F31" s="155"/>
      <c r="G31" s="155"/>
      <c r="H31" s="155"/>
      <c r="I31" s="155"/>
      <c r="J31" s="156"/>
      <c r="K31" s="156"/>
      <c r="L31" s="155"/>
      <c r="M31" s="155"/>
      <c r="N31" s="156"/>
      <c r="O31" s="156"/>
      <c r="P31" s="156"/>
      <c r="Q31" s="155"/>
      <c r="R31" s="155"/>
      <c r="S31" s="155"/>
      <c r="T31" s="155"/>
      <c r="U31" s="155"/>
    </row>
    <row r="32" spans="1:21" ht="36" x14ac:dyDescent="0.25">
      <c r="A32" s="163" t="s">
        <v>282</v>
      </c>
      <c r="B32" s="99" t="s">
        <v>173</v>
      </c>
      <c r="C32" s="158" t="s">
        <v>62</v>
      </c>
      <c r="D32" s="158"/>
      <c r="E32" s="155"/>
      <c r="F32" s="155"/>
      <c r="G32" s="155"/>
      <c r="H32" s="155"/>
      <c r="I32" s="155"/>
      <c r="J32" s="156"/>
      <c r="K32" s="156"/>
      <c r="L32" s="155"/>
      <c r="M32" s="155"/>
      <c r="N32" s="156"/>
      <c r="O32" s="156"/>
      <c r="P32" s="156"/>
      <c r="Q32" s="155"/>
      <c r="R32" s="155"/>
      <c r="S32" s="155"/>
      <c r="T32" s="155"/>
      <c r="U32" s="155"/>
    </row>
    <row r="33" spans="1:21" ht="36" x14ac:dyDescent="0.25">
      <c r="A33" s="163" t="s">
        <v>281</v>
      </c>
      <c r="B33" s="99" t="s">
        <v>175</v>
      </c>
      <c r="C33" s="158" t="s">
        <v>62</v>
      </c>
      <c r="D33" s="158"/>
      <c r="E33" s="155"/>
      <c r="F33" s="155"/>
      <c r="G33" s="155"/>
      <c r="H33" s="155"/>
      <c r="I33" s="155"/>
      <c r="J33" s="156"/>
      <c r="K33" s="156"/>
      <c r="L33" s="155"/>
      <c r="M33" s="155"/>
      <c r="N33" s="156"/>
      <c r="O33" s="156"/>
      <c r="P33" s="156"/>
      <c r="Q33" s="155"/>
      <c r="R33" s="155"/>
      <c r="S33" s="155"/>
      <c r="T33" s="155"/>
      <c r="U33" s="155"/>
    </row>
  </sheetData>
  <mergeCells count="4">
    <mergeCell ref="D21:U21"/>
    <mergeCell ref="D24:U24"/>
    <mergeCell ref="D27:U27"/>
    <mergeCell ref="D29:U29"/>
  </mergeCells>
  <conditionalFormatting sqref="H20 K20:U20 D20:F20">
    <cfRule type="cellIs" dxfId="39" priority="1" operator="equal">
      <formula>"A compléter"</formula>
    </cfRule>
    <cfRule type="cellIs" dxfId="38" priority="2" operator="equal">
      <formula>"?"</formula>
    </cfRule>
  </conditionalFormatting>
  <hyperlinks>
    <hyperlink ref="B8" r:id="rId1" display="https://www.santepubliquefrance.fr/maladies-et-traumatismes/infections-associees-aux-soins-et-resistance-aux-antibiotiques/resistance-aux-antibiotiques/articles/des-donnees-issues-du-snds-systeme-national-des-donnees-de-sante" xr:uid="{5B3F29E5-B220-42FC-88C7-D5224EEA5287}"/>
    <hyperlink ref="B5" r:id="rId2" location="tabs" display="https://www.santepubliquefrance.fr/determinants-de-sante/vaccination/donnees/ - tabs" xr:uid="{C536E6C8-86B4-4AA6-93F1-6AA512082ADF}"/>
    <hyperlink ref="B11" r:id="rId3" display="https://www.santepubliquefrance.fr/maladies-et-traumatismes/infections-associees-aux-soins-et-resistance-aux-antibiotiques/resistance-aux-antibiotiques/articles/des-donnees-issues-du-snds-systeme-national-des-donnees-de-sante" xr:uid="{A4964279-CD44-4EDD-8DAF-C3C4A1E4A466}"/>
    <hyperlink ref="B12" r:id="rId4" display="https://www.santepubliquefrance.fr/maladies-et-traumatismes/infections-associees-aux-soins-et-resistance-aux-antibiotiques/resistance-aux-antibiotiques/articles/des-donnees-issues-du-snds-systeme-national-des-donnees-de-sante" xr:uid="{ADB05C84-0000-4E4F-99D6-6B8A2A41B1D3}"/>
    <hyperlink ref="B13" r:id="rId5" display="https://www.santepubliquefrance.fr/maladies-et-traumatismes/infections-associees-aux-soins-et-resistance-aux-antibiotiques/resistance-aux-antibiotiques/articles/des-donnees-issues-du-snds-systeme-national-des-donnees-de-sante" xr:uid="{06452428-EAB2-4EEC-839C-DDB7D65250C9}"/>
    <hyperlink ref="B24" r:id="rId6" display="https://www.santepubliquefrance.fr/maladies-et-traumatismes/infections-associees-aux-soins-et-resistance-aux-antibiotiques/resistance-aux-antibiotiques/articles/des-donnees-issues-du-snds-systeme-national-des-donnees-de-sante" xr:uid="{781514FA-5033-41F8-84A3-DBA0CA4FDAA5}"/>
    <hyperlink ref="B21" r:id="rId7" location="tabs" display="https://www.santepubliquefrance.fr/determinants-de-sante/vaccination/donnees/ - tabs" xr:uid="{DFC2F6E9-0366-44C9-90FA-1D6DD48F2137}"/>
    <hyperlink ref="B27" r:id="rId8" display="https://www.santepubliquefrance.fr/maladies-et-traumatismes/infections-associees-aux-soins-et-resistance-aux-antibiotiques/resistance-aux-antibiotiques/articles/des-donnees-issues-du-snds-systeme-national-des-donnees-de-sante" xr:uid="{C339EF97-D4FA-46B7-8811-9AB00109F821}"/>
    <hyperlink ref="B28" r:id="rId9" display="https://www.santepubliquefrance.fr/maladies-et-traumatismes/infections-associees-aux-soins-et-resistance-aux-antibiotiques/resistance-aux-antibiotiques/articles/des-donnees-issues-du-snds-systeme-national-des-donnees-de-sante" xr:uid="{FB714424-1788-4F17-AC70-1CE17F468126}"/>
    <hyperlink ref="B29" r:id="rId10" display="https://www.santepubliquefrance.fr/maladies-et-traumatismes/infections-associees-aux-soins-et-resistance-aux-antibiotiques/resistance-aux-antibiotiques/articles/des-donnees-issues-du-snds-systeme-national-des-donnees-de-sante" xr:uid="{AA35FF71-B5CD-46C5-AEB7-D3F2C08A0B02}"/>
    <hyperlink ref="D21:U21" r:id="rId11" location="c=indicator&amp;i=cv_ov2.cv_ror33m&amp;s=2023&amp;t=a01&amp;view=map2" display="GEODES" xr:uid="{910E854A-BB7A-4218-B1AB-AD7A43A899C4}"/>
  </hyperlinks>
  <pageMargins left="0.7" right="0.7" top="0.75" bottom="0.75" header="0.3" footer="0.3"/>
  <pageSetup orientation="portrait" r:id="rId1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10F33-4350-4F59-A839-767720C48C33}">
  <dimension ref="A1:H12"/>
  <sheetViews>
    <sheetView zoomScaleNormal="100" workbookViewId="0">
      <selection activeCell="A4" sqref="A4"/>
    </sheetView>
  </sheetViews>
  <sheetFormatPr baseColWidth="10" defaultRowHeight="15" x14ac:dyDescent="0.25"/>
  <cols>
    <col min="1" max="2" width="34.5703125" customWidth="1"/>
    <col min="3" max="3" width="15.7109375" style="17" customWidth="1"/>
    <col min="4" max="4" width="11.42578125" style="17"/>
    <col min="5" max="5" width="17.85546875" style="2" customWidth="1"/>
    <col min="8" max="8" width="39" customWidth="1"/>
  </cols>
  <sheetData>
    <row r="1" spans="1:8" ht="26.25" x14ac:dyDescent="0.25">
      <c r="A1" s="121" t="s">
        <v>298</v>
      </c>
    </row>
    <row r="3" spans="1:8" ht="18.75" x14ac:dyDescent="0.3">
      <c r="A3" s="5" t="s">
        <v>32</v>
      </c>
      <c r="B3" s="5"/>
    </row>
    <row r="4" spans="1:8" ht="25.5" x14ac:dyDescent="0.25">
      <c r="A4" s="43" t="s">
        <v>0</v>
      </c>
      <c r="B4" s="43" t="s">
        <v>168</v>
      </c>
      <c r="C4" s="43" t="s">
        <v>56</v>
      </c>
      <c r="D4" s="43" t="s">
        <v>2</v>
      </c>
      <c r="E4" s="43" t="s">
        <v>1</v>
      </c>
      <c r="F4" s="43" t="s">
        <v>58</v>
      </c>
      <c r="G4" s="43" t="s">
        <v>3</v>
      </c>
      <c r="H4" s="43" t="s">
        <v>6</v>
      </c>
    </row>
    <row r="5" spans="1:8" ht="64.5" x14ac:dyDescent="0.25">
      <c r="A5" s="14" t="s">
        <v>207</v>
      </c>
      <c r="B5" s="62" t="s">
        <v>176</v>
      </c>
      <c r="C5" s="40" t="s">
        <v>60</v>
      </c>
      <c r="D5" s="40" t="s">
        <v>5</v>
      </c>
      <c r="E5" s="15" t="s">
        <v>66</v>
      </c>
      <c r="F5" s="105">
        <v>0.89</v>
      </c>
      <c r="G5" s="105">
        <v>0.87</v>
      </c>
      <c r="H5" s="85" t="s">
        <v>311</v>
      </c>
    </row>
    <row r="6" spans="1:8" ht="64.5" x14ac:dyDescent="0.25">
      <c r="A6" s="14" t="s">
        <v>208</v>
      </c>
      <c r="B6" s="62" t="s">
        <v>176</v>
      </c>
      <c r="C6" s="40" t="s">
        <v>61</v>
      </c>
      <c r="D6" s="40" t="s">
        <v>5</v>
      </c>
      <c r="E6" s="15" t="s">
        <v>66</v>
      </c>
      <c r="F6" s="105">
        <v>0.79</v>
      </c>
      <c r="G6" s="105">
        <v>0.72</v>
      </c>
      <c r="H6" s="85" t="s">
        <v>310</v>
      </c>
    </row>
    <row r="7" spans="1:8" ht="64.5" x14ac:dyDescent="0.25">
      <c r="A7" s="12" t="s">
        <v>209</v>
      </c>
      <c r="B7" s="62" t="s">
        <v>176</v>
      </c>
      <c r="C7" s="40" t="s">
        <v>60</v>
      </c>
      <c r="D7" s="40" t="s">
        <v>5</v>
      </c>
      <c r="E7" s="15" t="s">
        <v>66</v>
      </c>
      <c r="F7" s="105">
        <v>0.82</v>
      </c>
      <c r="G7" s="105">
        <v>0.79</v>
      </c>
      <c r="H7" s="85" t="s">
        <v>309</v>
      </c>
    </row>
    <row r="8" spans="1:8" ht="64.5" x14ac:dyDescent="0.25">
      <c r="A8" s="12" t="s">
        <v>210</v>
      </c>
      <c r="B8" s="62" t="s">
        <v>176</v>
      </c>
      <c r="C8" s="40" t="s">
        <v>61</v>
      </c>
      <c r="D8" s="40" t="s">
        <v>5</v>
      </c>
      <c r="E8" s="15" t="s">
        <v>66</v>
      </c>
      <c r="F8" s="15" t="s">
        <v>239</v>
      </c>
      <c r="G8" s="15" t="s">
        <v>239</v>
      </c>
      <c r="H8" s="85" t="s">
        <v>308</v>
      </c>
    </row>
    <row r="9" spans="1:8" ht="51.75" x14ac:dyDescent="0.25">
      <c r="A9" s="12" t="s">
        <v>211</v>
      </c>
      <c r="B9" s="62" t="s">
        <v>176</v>
      </c>
      <c r="C9" s="40" t="s">
        <v>65</v>
      </c>
      <c r="D9" s="40" t="s">
        <v>5</v>
      </c>
      <c r="E9" s="15" t="s">
        <v>67</v>
      </c>
      <c r="F9" s="105">
        <v>0.43</v>
      </c>
      <c r="G9" s="105">
        <v>0.42</v>
      </c>
      <c r="H9" s="85" t="s">
        <v>307</v>
      </c>
    </row>
    <row r="10" spans="1:8" ht="64.5" x14ac:dyDescent="0.25">
      <c r="A10" s="39" t="s">
        <v>212</v>
      </c>
      <c r="B10" s="62" t="s">
        <v>176</v>
      </c>
      <c r="C10" s="40" t="s">
        <v>61</v>
      </c>
      <c r="D10" s="40" t="s">
        <v>5</v>
      </c>
      <c r="E10" s="15" t="s">
        <v>67</v>
      </c>
      <c r="F10" s="15" t="s">
        <v>239</v>
      </c>
      <c r="G10" s="15" t="s">
        <v>239</v>
      </c>
      <c r="H10" s="85" t="s">
        <v>312</v>
      </c>
    </row>
    <row r="11" spans="1:8" x14ac:dyDescent="0.25">
      <c r="B11" s="17"/>
    </row>
    <row r="12" spans="1:8" x14ac:dyDescent="0.25">
      <c r="B12" s="17"/>
    </row>
  </sheetData>
  <hyperlinks>
    <hyperlink ref="B6" r:id="rId1" xr:uid="{176FD315-1896-49E0-BDE2-D267F85EA2D0}"/>
    <hyperlink ref="B7" r:id="rId2" xr:uid="{F7F27468-8E83-4BAF-86A2-2F9C67F24684}"/>
    <hyperlink ref="B8" r:id="rId3" xr:uid="{17C50971-2ED8-44DE-B713-198CF5922356}"/>
    <hyperlink ref="B9" r:id="rId4" xr:uid="{491A8122-A5B7-49D4-AC2B-FE3EAF530FCB}"/>
    <hyperlink ref="B10" r:id="rId5" xr:uid="{D15CDEAD-A332-4590-9F93-4BAB50086666}"/>
    <hyperlink ref="B5" r:id="rId6" xr:uid="{4CC5D69A-A8B3-4691-A8BB-23562AAAEF78}"/>
  </hyperlinks>
  <pageMargins left="0.7" right="0.7" top="0.75" bottom="0.75" header="0.3" footer="0.3"/>
  <pageSetup orientation="portrait" r:id="rId7"/>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BD02F-BB34-40C8-A768-D871D9D931B0}">
  <dimension ref="A1:T21"/>
  <sheetViews>
    <sheetView zoomScale="85" zoomScaleNormal="85" workbookViewId="0">
      <selection activeCell="E11" sqref="E11"/>
    </sheetView>
  </sheetViews>
  <sheetFormatPr baseColWidth="10" defaultRowHeight="15" x14ac:dyDescent="0.25"/>
  <cols>
    <col min="1" max="1" width="24.28515625" customWidth="1"/>
    <col min="2" max="3" width="11.42578125" style="17"/>
    <col min="4" max="4" width="20" customWidth="1"/>
    <col min="7" max="7" width="21.5703125" customWidth="1"/>
  </cols>
  <sheetData>
    <row r="1" spans="1:20" ht="26.25" x14ac:dyDescent="0.25">
      <c r="A1" s="121" t="s">
        <v>298</v>
      </c>
    </row>
    <row r="3" spans="1:20" ht="18.75" x14ac:dyDescent="0.3">
      <c r="A3" s="5" t="s">
        <v>32</v>
      </c>
    </row>
    <row r="4" spans="1:20" ht="25.5" x14ac:dyDescent="0.25">
      <c r="A4" s="43" t="s">
        <v>0</v>
      </c>
      <c r="B4" s="43" t="s">
        <v>56</v>
      </c>
      <c r="C4" s="43" t="s">
        <v>2</v>
      </c>
      <c r="D4" s="43" t="s">
        <v>1</v>
      </c>
      <c r="E4" s="43" t="s">
        <v>58</v>
      </c>
      <c r="F4" s="43" t="s">
        <v>3</v>
      </c>
      <c r="G4" s="43" t="s">
        <v>6</v>
      </c>
    </row>
    <row r="5" spans="1:20" ht="63.75" x14ac:dyDescent="0.25">
      <c r="A5" s="13" t="s">
        <v>68</v>
      </c>
      <c r="B5" s="16" t="s">
        <v>70</v>
      </c>
      <c r="C5" s="16" t="s">
        <v>5</v>
      </c>
      <c r="D5" s="15" t="s">
        <v>69</v>
      </c>
      <c r="E5" s="107">
        <v>1.83</v>
      </c>
      <c r="F5" s="107">
        <v>1.59</v>
      </c>
      <c r="G5" s="16" t="s">
        <v>215</v>
      </c>
    </row>
    <row r="6" spans="1:20" ht="66" x14ac:dyDescent="0.25">
      <c r="A6" s="13" t="s">
        <v>82</v>
      </c>
      <c r="B6" s="16" t="s">
        <v>59</v>
      </c>
      <c r="C6" s="16" t="s">
        <v>5</v>
      </c>
      <c r="D6" s="15" t="s">
        <v>74</v>
      </c>
      <c r="E6" s="141">
        <v>3.2782923756007928E-2</v>
      </c>
      <c r="F6" s="141">
        <v>3.8130022291159214E-2</v>
      </c>
      <c r="G6" s="16"/>
    </row>
    <row r="7" spans="1:20" ht="51" x14ac:dyDescent="0.25">
      <c r="A7" s="13" t="s">
        <v>71</v>
      </c>
      <c r="B7" s="16" t="s">
        <v>59</v>
      </c>
      <c r="C7" s="16" t="s">
        <v>5</v>
      </c>
      <c r="D7" s="15" t="s">
        <v>75</v>
      </c>
      <c r="E7" s="141">
        <v>0.12569014588628311</v>
      </c>
      <c r="F7" s="141">
        <v>0.13461891406340878</v>
      </c>
      <c r="G7" s="16"/>
    </row>
    <row r="8" spans="1:20" ht="76.5" x14ac:dyDescent="0.25">
      <c r="A8" s="13" t="s">
        <v>72</v>
      </c>
      <c r="B8" s="16" t="s">
        <v>59</v>
      </c>
      <c r="C8" s="16" t="s">
        <v>5</v>
      </c>
      <c r="D8" s="15" t="s">
        <v>76</v>
      </c>
      <c r="E8" s="108">
        <v>3.0200000000000002E-4</v>
      </c>
      <c r="F8" s="108">
        <v>4.9799999999999996E-4</v>
      </c>
      <c r="G8" s="16"/>
    </row>
    <row r="9" spans="1:20" ht="66" x14ac:dyDescent="0.25">
      <c r="A9" s="13" t="s">
        <v>83</v>
      </c>
      <c r="B9" s="16" t="s">
        <v>70</v>
      </c>
      <c r="C9" s="16" t="s">
        <v>5</v>
      </c>
      <c r="D9" s="41" t="s">
        <v>77</v>
      </c>
      <c r="E9" s="141">
        <v>8.4740491961314793E-2</v>
      </c>
      <c r="F9" s="141">
        <v>9.2518856624906928E-2</v>
      </c>
      <c r="G9" s="16"/>
    </row>
    <row r="10" spans="1:20" ht="51" x14ac:dyDescent="0.25">
      <c r="A10" s="96" t="s">
        <v>73</v>
      </c>
      <c r="B10" s="25" t="s">
        <v>70</v>
      </c>
      <c r="C10" s="25" t="s">
        <v>5</v>
      </c>
      <c r="D10" s="95" t="s">
        <v>78</v>
      </c>
      <c r="E10" s="141">
        <v>0.18698907956318253</v>
      </c>
      <c r="F10" s="141">
        <v>0.1918243068152371</v>
      </c>
      <c r="G10" s="16"/>
    </row>
    <row r="11" spans="1:20" ht="76.5" x14ac:dyDescent="0.25">
      <c r="A11" s="13" t="s">
        <v>90</v>
      </c>
      <c r="B11" s="16" t="s">
        <v>70</v>
      </c>
      <c r="C11" s="15" t="s">
        <v>5</v>
      </c>
      <c r="D11" s="41" t="s">
        <v>76</v>
      </c>
      <c r="E11" s="127">
        <v>5.2899999999999996E-4</v>
      </c>
      <c r="F11" s="108">
        <v>6.7100000000000005E-4</v>
      </c>
      <c r="G11" s="16"/>
    </row>
    <row r="12" spans="1:20" ht="18.75" customHeight="1" x14ac:dyDescent="0.25"/>
    <row r="13" spans="1:20" ht="18.75" x14ac:dyDescent="0.3">
      <c r="A13" s="5" t="s">
        <v>147</v>
      </c>
      <c r="B13" s="5"/>
      <c r="C13"/>
    </row>
    <row r="14" spans="1:20" ht="38.25" x14ac:dyDescent="0.25">
      <c r="A14" s="43" t="s">
        <v>0</v>
      </c>
      <c r="B14" s="43" t="s">
        <v>56</v>
      </c>
      <c r="C14" s="44" t="s">
        <v>14</v>
      </c>
      <c r="D14" s="44" t="s">
        <v>15</v>
      </c>
      <c r="E14" s="44" t="s">
        <v>16</v>
      </c>
      <c r="F14" s="44" t="s">
        <v>17</v>
      </c>
      <c r="G14" s="44" t="s">
        <v>18</v>
      </c>
      <c r="H14" s="44" t="s">
        <v>19</v>
      </c>
      <c r="I14" s="44" t="s">
        <v>20</v>
      </c>
      <c r="J14" s="44" t="s">
        <v>21</v>
      </c>
      <c r="K14" s="44" t="s">
        <v>22</v>
      </c>
      <c r="L14" s="44" t="s">
        <v>23</v>
      </c>
      <c r="M14" s="44" t="s">
        <v>24</v>
      </c>
      <c r="N14" s="44" t="s">
        <v>25</v>
      </c>
      <c r="O14" s="44" t="s">
        <v>26</v>
      </c>
      <c r="P14" s="44" t="s">
        <v>27</v>
      </c>
      <c r="Q14" s="44" t="s">
        <v>28</v>
      </c>
      <c r="R14" s="44" t="s">
        <v>29</v>
      </c>
      <c r="S14" s="44" t="s">
        <v>30</v>
      </c>
      <c r="T14" s="44" t="s">
        <v>31</v>
      </c>
    </row>
    <row r="15" spans="1:20" ht="63.75" x14ac:dyDescent="0.25">
      <c r="A15" s="13" t="s">
        <v>68</v>
      </c>
      <c r="B15" s="16" t="s">
        <v>70</v>
      </c>
      <c r="C15" s="16">
        <v>1.8</v>
      </c>
      <c r="D15" s="16">
        <v>1.59</v>
      </c>
      <c r="E15" s="16">
        <v>1.38</v>
      </c>
      <c r="F15" s="16">
        <v>1.72</v>
      </c>
      <c r="G15" s="16">
        <v>2.04</v>
      </c>
      <c r="H15" s="16">
        <v>1.63</v>
      </c>
      <c r="I15" s="16">
        <v>2.36</v>
      </c>
      <c r="J15" s="16">
        <v>1.84</v>
      </c>
      <c r="K15" s="16">
        <v>1.97</v>
      </c>
      <c r="L15" s="16">
        <v>1.48</v>
      </c>
      <c r="M15" s="16">
        <v>2.58</v>
      </c>
      <c r="N15" s="16">
        <v>2.4</v>
      </c>
      <c r="O15" s="11" t="s">
        <v>238</v>
      </c>
      <c r="P15" s="16">
        <v>1.42</v>
      </c>
      <c r="Q15" s="16">
        <v>1.47</v>
      </c>
      <c r="R15" s="16">
        <v>1.36</v>
      </c>
      <c r="S15" s="16">
        <v>1.76</v>
      </c>
      <c r="T15" s="16">
        <v>1.29</v>
      </c>
    </row>
    <row r="16" spans="1:20" ht="66" x14ac:dyDescent="0.25">
      <c r="A16" s="13" t="s">
        <v>82</v>
      </c>
      <c r="B16" s="16" t="s">
        <v>59</v>
      </c>
      <c r="C16" s="75">
        <v>3.2706870243477106E-2</v>
      </c>
      <c r="D16" s="75">
        <v>2.9689973360101925E-2</v>
      </c>
      <c r="E16" s="75">
        <v>2.7410051043698386E-2</v>
      </c>
      <c r="F16" s="75">
        <v>2.9810769444830944E-2</v>
      </c>
      <c r="G16" s="75">
        <v>3.9899465912661011E-2</v>
      </c>
      <c r="H16" s="75">
        <v>3.7111334002006016E-2</v>
      </c>
      <c r="I16" s="75">
        <v>2.4446142093200916E-2</v>
      </c>
      <c r="J16" s="75">
        <v>6.6666666666666666E-2</v>
      </c>
      <c r="K16" s="75">
        <v>3.4318649256229967E-2</v>
      </c>
      <c r="L16" s="75">
        <v>6.6790217667793167E-2</v>
      </c>
      <c r="M16" s="75">
        <v>3.0452889120249869E-2</v>
      </c>
      <c r="N16" s="86"/>
      <c r="O16" s="86"/>
      <c r="P16" s="75">
        <v>2.6779109335700546E-2</v>
      </c>
      <c r="Q16" s="75">
        <v>3.2769039016771057E-2</v>
      </c>
      <c r="R16" s="75">
        <v>3.8528575360058707E-2</v>
      </c>
      <c r="S16" s="75">
        <v>2.2746998408795023E-2</v>
      </c>
      <c r="T16" s="75">
        <v>5.2327360511373294E-2</v>
      </c>
    </row>
    <row r="17" spans="1:20" ht="51" x14ac:dyDescent="0.25">
      <c r="A17" s="13" t="s">
        <v>71</v>
      </c>
      <c r="B17" s="16" t="s">
        <v>59</v>
      </c>
      <c r="C17" s="75">
        <v>0.1338401311860776</v>
      </c>
      <c r="D17" s="75">
        <v>0.10698428632099147</v>
      </c>
      <c r="E17" s="75">
        <v>0.10065581935912336</v>
      </c>
      <c r="F17" s="75">
        <v>9.1936830388200913E-2</v>
      </c>
      <c r="G17" s="75">
        <v>0.13917687715991203</v>
      </c>
      <c r="H17" s="75">
        <v>0.13910306512600604</v>
      </c>
      <c r="I17" s="75">
        <v>0.11611917494270435</v>
      </c>
      <c r="J17" s="75">
        <v>0.30769230769230771</v>
      </c>
      <c r="K17" s="75">
        <v>0.13822382740558253</v>
      </c>
      <c r="L17" s="75">
        <v>0.198652953931509</v>
      </c>
      <c r="M17" s="75">
        <v>0.16098386257157729</v>
      </c>
      <c r="N17" s="86"/>
      <c r="O17" s="86"/>
      <c r="P17" s="75">
        <v>0.10526538380207232</v>
      </c>
      <c r="Q17" s="75">
        <v>0.12220350832591839</v>
      </c>
      <c r="R17" s="75">
        <v>0.11625681627516779</v>
      </c>
      <c r="S17" s="75">
        <v>0.10083912037037036</v>
      </c>
      <c r="T17" s="75">
        <v>0.16956107735558176</v>
      </c>
    </row>
    <row r="18" spans="1:20" ht="76.5" x14ac:dyDescent="0.25">
      <c r="A18" s="13" t="s">
        <v>72</v>
      </c>
      <c r="B18" s="16" t="s">
        <v>59</v>
      </c>
      <c r="C18" s="76">
        <v>4.7726701833710123E-4</v>
      </c>
      <c r="D18" s="76">
        <v>5.4876710324138433E-4</v>
      </c>
      <c r="E18" s="76">
        <v>3.3594624860022396E-4</v>
      </c>
      <c r="F18" s="76">
        <v>2.5642669401884736E-4</v>
      </c>
      <c r="G18" s="76">
        <v>2.3474178403755869E-3</v>
      </c>
      <c r="H18" s="76">
        <v>3.8707180181923748E-4</v>
      </c>
      <c r="I18" s="76">
        <v>8.4021845679876765E-4</v>
      </c>
      <c r="J18" s="75">
        <v>0</v>
      </c>
      <c r="K18" s="76">
        <v>4.3461164345288603E-4</v>
      </c>
      <c r="L18" s="76">
        <v>1.0403040571858231E-3</v>
      </c>
      <c r="M18" s="76">
        <v>5.242189138184106E-4</v>
      </c>
      <c r="N18" s="87"/>
      <c r="O18" s="87"/>
      <c r="P18" s="76">
        <v>1.8908238319435779E-4</v>
      </c>
      <c r="Q18" s="76">
        <v>4.2847270214236351E-4</v>
      </c>
      <c r="R18" s="76">
        <v>5.7611495187745692E-4</v>
      </c>
      <c r="S18" s="76">
        <v>2.2683084899546339E-4</v>
      </c>
      <c r="T18" s="76">
        <v>5.11107114800337E-4</v>
      </c>
    </row>
    <row r="19" spans="1:20" ht="66" x14ac:dyDescent="0.25">
      <c r="A19" s="13" t="s">
        <v>83</v>
      </c>
      <c r="B19" s="16" t="s">
        <v>70</v>
      </c>
      <c r="C19" s="75">
        <v>8.0733558178752107E-2</v>
      </c>
      <c r="D19" s="75">
        <v>4.0133779264214048E-2</v>
      </c>
      <c r="E19" s="75">
        <v>6.107305936073059E-2</v>
      </c>
      <c r="F19" s="75">
        <v>6.533776301218161E-2</v>
      </c>
      <c r="G19" s="75">
        <v>0.17687074829931973</v>
      </c>
      <c r="H19" s="75">
        <v>6.4140910601528753E-2</v>
      </c>
      <c r="I19" s="75">
        <v>3.9215686274509803E-2</v>
      </c>
      <c r="J19" s="86"/>
      <c r="K19" s="75">
        <v>0.11987794245858761</v>
      </c>
      <c r="L19" s="75">
        <v>0.2288</v>
      </c>
      <c r="M19" s="75">
        <v>0.03</v>
      </c>
      <c r="N19" s="86"/>
      <c r="O19" s="86"/>
      <c r="P19" s="75">
        <v>5.3952321204516936E-2</v>
      </c>
      <c r="Q19" s="75">
        <v>7.9423489727077579E-2</v>
      </c>
      <c r="R19" s="75">
        <v>0.1093421447882247</v>
      </c>
      <c r="S19" s="75">
        <v>3.4153400868306802E-2</v>
      </c>
      <c r="T19" s="75">
        <v>0.1696674433382758</v>
      </c>
    </row>
    <row r="20" spans="1:20" ht="51" x14ac:dyDescent="0.25">
      <c r="A20" s="96" t="s">
        <v>73</v>
      </c>
      <c r="B20" s="25" t="s">
        <v>70</v>
      </c>
      <c r="C20" s="75">
        <v>0.18655143338954469</v>
      </c>
      <c r="D20" s="75">
        <v>9.6989966555183951E-2</v>
      </c>
      <c r="E20" s="75">
        <v>0.14448886350656767</v>
      </c>
      <c r="F20" s="75">
        <v>0.13067552602436322</v>
      </c>
      <c r="G20" s="75">
        <v>0.23809523809523808</v>
      </c>
      <c r="H20" s="75">
        <v>0.16051844466600199</v>
      </c>
      <c r="I20" s="75">
        <v>0.15686274509803921</v>
      </c>
      <c r="J20" s="86"/>
      <c r="K20" s="75">
        <v>0.22885789014821273</v>
      </c>
      <c r="L20" s="75">
        <v>0.33760000000000001</v>
      </c>
      <c r="M20" s="75">
        <v>0.19</v>
      </c>
      <c r="N20" s="86"/>
      <c r="O20" s="86"/>
      <c r="P20" s="75">
        <v>0.15336266499057197</v>
      </c>
      <c r="Q20" s="75">
        <v>0.17943982763927363</v>
      </c>
      <c r="R20" s="75">
        <v>0.20817062180835086</v>
      </c>
      <c r="S20" s="75">
        <v>0.11265566174341153</v>
      </c>
      <c r="T20" s="75">
        <v>0.2934322033898305</v>
      </c>
    </row>
    <row r="21" spans="1:20" ht="76.5" x14ac:dyDescent="0.25">
      <c r="A21" s="13" t="s">
        <v>90</v>
      </c>
      <c r="B21" s="16" t="s">
        <v>70</v>
      </c>
      <c r="C21" s="77">
        <v>6.9528941421866856E-4</v>
      </c>
      <c r="D21" s="75">
        <v>0</v>
      </c>
      <c r="E21" s="75">
        <v>0</v>
      </c>
      <c r="F21" s="75">
        <v>0</v>
      </c>
      <c r="G21" s="75">
        <v>0</v>
      </c>
      <c r="H21" s="76">
        <v>1.1065006915629322E-3</v>
      </c>
      <c r="I21" s="76">
        <v>1.2345679012345678E-2</v>
      </c>
      <c r="J21" s="87"/>
      <c r="K21" s="76">
        <v>1.0420284821118443E-3</v>
      </c>
      <c r="L21" s="76">
        <v>2.554278416347382E-3</v>
      </c>
      <c r="M21" s="76">
        <v>7.5187969924812026E-3</v>
      </c>
      <c r="N21" s="87"/>
      <c r="O21" s="87"/>
      <c r="P21" s="75">
        <v>0</v>
      </c>
      <c r="Q21" s="76">
        <v>2.5000000000000001E-4</v>
      </c>
      <c r="R21" s="76">
        <v>4.9164208456243857E-4</v>
      </c>
      <c r="S21" s="75">
        <v>0</v>
      </c>
      <c r="T21" s="76">
        <v>1.0286302074404251E-3</v>
      </c>
    </row>
  </sheetData>
  <conditionalFormatting sqref="C14:T14">
    <cfRule type="cellIs" dxfId="37" priority="1" operator="equal">
      <formula>"A compléter"</formula>
    </cfRule>
    <cfRule type="cellIs" dxfId="36" priority="2" operator="equal">
      <formula>"?"</formula>
    </cfRule>
  </conditionalFormatting>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A66AD-3CBE-4DD5-A7E9-5C8F2D4E1C3F}">
  <dimension ref="A1:U24"/>
  <sheetViews>
    <sheetView topLeftCell="A9" zoomScale="85" zoomScaleNormal="85" workbookViewId="0">
      <selection activeCell="B23" sqref="B23"/>
    </sheetView>
  </sheetViews>
  <sheetFormatPr baseColWidth="10" defaultRowHeight="15" x14ac:dyDescent="0.25"/>
  <cols>
    <col min="1" max="1" width="51.85546875" style="10" customWidth="1"/>
    <col min="2" max="2" width="35.42578125" style="10" customWidth="1"/>
    <col min="3" max="3" width="18.42578125" style="3" customWidth="1"/>
    <col min="4" max="4" width="14.140625" style="3" customWidth="1"/>
    <col min="5" max="5" width="29.85546875" style="3" customWidth="1"/>
    <col min="6" max="6" width="39.140625" customWidth="1"/>
    <col min="7" max="7" width="52.7109375" customWidth="1"/>
    <col min="8" max="8" width="54" customWidth="1"/>
    <col min="9" max="9" width="48.85546875" customWidth="1"/>
    <col min="10" max="10" width="38.85546875" customWidth="1"/>
  </cols>
  <sheetData>
    <row r="1" spans="1:21" ht="27" thickBot="1" x14ac:dyDescent="0.3">
      <c r="A1" s="121" t="s">
        <v>298</v>
      </c>
    </row>
    <row r="2" spans="1:21" ht="71.25" customHeight="1" thickBot="1" x14ac:dyDescent="0.4">
      <c r="B2" s="262" t="s">
        <v>380</v>
      </c>
      <c r="C2" s="263"/>
      <c r="D2" s="263"/>
      <c r="E2" s="263"/>
      <c r="F2" s="263"/>
      <c r="G2" s="263"/>
      <c r="H2" s="263"/>
      <c r="I2" s="264"/>
    </row>
    <row r="3" spans="1:21" ht="18.75" x14ac:dyDescent="0.3">
      <c r="A3" s="5" t="s">
        <v>32</v>
      </c>
      <c r="B3" s="5"/>
    </row>
    <row r="4" spans="1:21" ht="25.5" x14ac:dyDescent="0.25">
      <c r="A4" s="43" t="s">
        <v>0</v>
      </c>
      <c r="B4" s="43" t="s">
        <v>168</v>
      </c>
      <c r="C4" s="43" t="s">
        <v>56</v>
      </c>
      <c r="D4" s="43" t="s">
        <v>2</v>
      </c>
      <c r="E4" s="43" t="s">
        <v>1</v>
      </c>
      <c r="F4" s="43" t="s">
        <v>299</v>
      </c>
      <c r="G4" s="43" t="s">
        <v>58</v>
      </c>
      <c r="H4" s="43" t="s">
        <v>3</v>
      </c>
      <c r="I4" s="43" t="s">
        <v>6</v>
      </c>
      <c r="J4" s="129"/>
      <c r="K4" s="129"/>
    </row>
    <row r="5" spans="1:21" ht="75" x14ac:dyDescent="0.25">
      <c r="A5" s="72" t="s">
        <v>222</v>
      </c>
      <c r="B5" s="186" t="s">
        <v>184</v>
      </c>
      <c r="C5" s="160" t="s">
        <v>60</v>
      </c>
      <c r="D5" s="160" t="s">
        <v>5</v>
      </c>
      <c r="E5" s="160" t="s">
        <v>79</v>
      </c>
      <c r="F5" s="187">
        <v>285</v>
      </c>
      <c r="G5" s="180">
        <v>296.2</v>
      </c>
      <c r="H5" s="180">
        <v>312</v>
      </c>
      <c r="I5" s="215" t="s">
        <v>382</v>
      </c>
      <c r="J5" s="131"/>
      <c r="K5" s="128"/>
    </row>
    <row r="6" spans="1:21" ht="75" x14ac:dyDescent="0.25">
      <c r="A6" s="72" t="s">
        <v>223</v>
      </c>
      <c r="B6" s="186" t="s">
        <v>325</v>
      </c>
      <c r="C6" s="160" t="s">
        <v>60</v>
      </c>
      <c r="D6" s="160" t="s">
        <v>5</v>
      </c>
      <c r="E6" s="186" t="s">
        <v>80</v>
      </c>
      <c r="F6" s="133">
        <v>0.33500000000000002</v>
      </c>
      <c r="G6" s="181">
        <v>0.35799999999999998</v>
      </c>
      <c r="H6" s="184">
        <v>0.34399999999999997</v>
      </c>
      <c r="I6" s="160"/>
      <c r="J6" s="130"/>
      <c r="K6" s="128"/>
    </row>
    <row r="7" spans="1:21" ht="30" x14ac:dyDescent="0.25">
      <c r="A7" s="72" t="s">
        <v>326</v>
      </c>
      <c r="B7" s="72"/>
      <c r="C7" s="160" t="s">
        <v>60</v>
      </c>
      <c r="D7" s="160" t="s">
        <v>5</v>
      </c>
      <c r="E7" s="186" t="s">
        <v>327</v>
      </c>
      <c r="F7" s="133"/>
      <c r="G7" s="181">
        <v>0.106</v>
      </c>
      <c r="H7" s="183">
        <v>8.7999999999999995E-2</v>
      </c>
      <c r="I7" s="160"/>
      <c r="J7" s="130"/>
      <c r="K7" s="128"/>
    </row>
    <row r="8" spans="1:21" ht="72.75" customHeight="1" x14ac:dyDescent="0.25">
      <c r="A8" s="72" t="s">
        <v>220</v>
      </c>
      <c r="B8" s="72"/>
      <c r="C8" s="160" t="s">
        <v>60</v>
      </c>
      <c r="D8" s="160" t="s">
        <v>5</v>
      </c>
      <c r="E8" s="186" t="s">
        <v>79</v>
      </c>
      <c r="F8" s="187">
        <v>0.17</v>
      </c>
      <c r="G8" s="182">
        <v>0.14000000000000001</v>
      </c>
      <c r="H8" s="219">
        <v>0.16</v>
      </c>
      <c r="I8" s="160"/>
      <c r="J8" s="131"/>
      <c r="K8" s="130"/>
    </row>
    <row r="9" spans="1:21" ht="30" x14ac:dyDescent="0.25">
      <c r="A9" s="72" t="s">
        <v>328</v>
      </c>
      <c r="B9" s="72"/>
      <c r="C9" s="160" t="s">
        <v>60</v>
      </c>
      <c r="D9" s="160" t="s">
        <v>5</v>
      </c>
      <c r="E9" s="186" t="s">
        <v>329</v>
      </c>
      <c r="F9" s="188"/>
      <c r="G9" s="183">
        <v>6.0000000000000001E-3</v>
      </c>
      <c r="H9" s="183">
        <v>8.0000000000000002E-3</v>
      </c>
      <c r="I9" s="160"/>
      <c r="J9" s="132"/>
      <c r="K9" s="131"/>
    </row>
    <row r="10" spans="1:21" ht="45" x14ac:dyDescent="0.25">
      <c r="A10" s="72" t="s">
        <v>330</v>
      </c>
      <c r="B10" s="72"/>
      <c r="C10" s="160" t="s">
        <v>60</v>
      </c>
      <c r="D10" s="160" t="s">
        <v>5</v>
      </c>
      <c r="E10" s="186" t="s">
        <v>79</v>
      </c>
      <c r="F10" s="187">
        <v>0.17</v>
      </c>
      <c r="G10" s="180">
        <v>0.18</v>
      </c>
      <c r="H10" s="219">
        <v>0.2</v>
      </c>
      <c r="I10" s="160"/>
      <c r="J10" s="131"/>
      <c r="K10" s="130"/>
    </row>
    <row r="11" spans="1:21" ht="30" x14ac:dyDescent="0.25">
      <c r="A11" s="72" t="s">
        <v>331</v>
      </c>
      <c r="B11" s="72"/>
      <c r="C11" s="160" t="s">
        <v>60</v>
      </c>
      <c r="D11" s="160" t="s">
        <v>5</v>
      </c>
      <c r="E11" s="186" t="s">
        <v>81</v>
      </c>
      <c r="F11" s="189">
        <v>0.01</v>
      </c>
      <c r="G11" s="184">
        <v>1.21E-2</v>
      </c>
      <c r="H11" s="220" t="s">
        <v>111</v>
      </c>
      <c r="I11" s="218" t="s">
        <v>381</v>
      </c>
      <c r="J11" s="131"/>
      <c r="K11" s="130"/>
    </row>
    <row r="12" spans="1:21" ht="45" x14ac:dyDescent="0.25">
      <c r="A12" s="160" t="s">
        <v>224</v>
      </c>
      <c r="B12" s="160"/>
      <c r="C12" s="160" t="s">
        <v>60</v>
      </c>
      <c r="D12" s="160" t="s">
        <v>5</v>
      </c>
      <c r="E12" s="160" t="s">
        <v>81</v>
      </c>
      <c r="F12" s="187">
        <v>0.01</v>
      </c>
      <c r="G12" s="180">
        <v>2.3E-2</v>
      </c>
      <c r="H12" s="219">
        <v>3.5000000000000003E-2</v>
      </c>
      <c r="I12" s="160"/>
      <c r="J12" s="131"/>
      <c r="K12" s="130"/>
    </row>
    <row r="13" spans="1:21" ht="45" x14ac:dyDescent="0.25">
      <c r="A13" s="160" t="s">
        <v>221</v>
      </c>
      <c r="B13" s="160"/>
      <c r="C13" s="160" t="s">
        <v>60</v>
      </c>
      <c r="D13" s="160"/>
      <c r="E13" s="160" t="s">
        <v>79</v>
      </c>
      <c r="F13" s="187" t="s">
        <v>285</v>
      </c>
      <c r="G13" s="185">
        <v>0.54</v>
      </c>
      <c r="H13" s="221">
        <v>0.7</v>
      </c>
      <c r="I13" s="160"/>
      <c r="J13" s="131"/>
      <c r="K13" s="128"/>
    </row>
    <row r="15" spans="1:21" ht="18.75" x14ac:dyDescent="0.3">
      <c r="A15" s="5" t="s">
        <v>349</v>
      </c>
      <c r="B15" s="5"/>
      <c r="C15" s="5"/>
      <c r="D15"/>
      <c r="E15"/>
    </row>
    <row r="16" spans="1:21" ht="38.25" x14ac:dyDescent="0.25">
      <c r="A16" s="43" t="s">
        <v>0</v>
      </c>
      <c r="B16" s="43" t="s">
        <v>168</v>
      </c>
      <c r="C16" s="43" t="s">
        <v>56</v>
      </c>
      <c r="D16" s="44" t="s">
        <v>14</v>
      </c>
      <c r="E16" s="44" t="s">
        <v>15</v>
      </c>
      <c r="F16" s="44" t="s">
        <v>16</v>
      </c>
      <c r="G16" s="44" t="s">
        <v>17</v>
      </c>
      <c r="H16" s="44" t="s">
        <v>18</v>
      </c>
      <c r="I16" s="44" t="s">
        <v>19</v>
      </c>
      <c r="J16" s="44" t="s">
        <v>20</v>
      </c>
      <c r="K16" s="44" t="s">
        <v>384</v>
      </c>
      <c r="L16" s="44" t="s">
        <v>22</v>
      </c>
      <c r="M16" s="44" t="s">
        <v>23</v>
      </c>
      <c r="N16" s="44" t="s">
        <v>24</v>
      </c>
      <c r="O16" s="44" t="s">
        <v>25</v>
      </c>
      <c r="P16" s="44" t="s">
        <v>385</v>
      </c>
      <c r="Q16" s="44" t="s">
        <v>27</v>
      </c>
      <c r="R16" s="44" t="s">
        <v>28</v>
      </c>
      <c r="S16" s="44" t="s">
        <v>29</v>
      </c>
      <c r="T16" s="44" t="s">
        <v>30</v>
      </c>
      <c r="U16" s="44" t="s">
        <v>31</v>
      </c>
    </row>
    <row r="17" spans="1:21" ht="51" x14ac:dyDescent="0.25">
      <c r="A17" s="15" t="s">
        <v>222</v>
      </c>
      <c r="B17" s="65" t="s">
        <v>184</v>
      </c>
      <c r="C17" s="11" t="s">
        <v>60</v>
      </c>
      <c r="D17" s="78">
        <v>356.5026972710649</v>
      </c>
      <c r="E17" s="78">
        <v>350.2528456269149</v>
      </c>
      <c r="F17" s="79">
        <v>270.06498278081921</v>
      </c>
      <c r="G17" s="79">
        <v>306.77199586284962</v>
      </c>
      <c r="H17" s="79">
        <v>281.3898177701459</v>
      </c>
      <c r="I17" s="79">
        <v>353.46117011418232</v>
      </c>
      <c r="J17" s="79">
        <v>148.93702175508142</v>
      </c>
      <c r="K17" s="216"/>
      <c r="L17" s="79">
        <v>295.95750205038706</v>
      </c>
      <c r="M17" s="79">
        <v>318.98305504870484</v>
      </c>
      <c r="N17" s="200">
        <v>327.60323027931514</v>
      </c>
      <c r="O17" s="79">
        <v>54.469275324038264</v>
      </c>
      <c r="P17" s="216"/>
      <c r="Q17" s="79">
        <v>374.29112772047534</v>
      </c>
      <c r="R17" s="79">
        <v>270.59440269181999</v>
      </c>
      <c r="S17" s="79">
        <v>241.68469811347543</v>
      </c>
      <c r="T17" s="79">
        <v>260.21409938744006</v>
      </c>
      <c r="U17" s="79">
        <v>307.05956010130762</v>
      </c>
    </row>
    <row r="18" spans="1:21" ht="25.5" x14ac:dyDescent="0.25">
      <c r="A18" s="13" t="s">
        <v>225</v>
      </c>
      <c r="B18" s="13"/>
      <c r="C18" s="11" t="s">
        <v>60</v>
      </c>
      <c r="D18" s="84">
        <v>8.2882882882882889</v>
      </c>
      <c r="E18" s="84">
        <v>8.125</v>
      </c>
      <c r="F18" s="80">
        <v>7.0588235294117645</v>
      </c>
      <c r="G18" s="80">
        <v>5.0583657587548636</v>
      </c>
      <c r="H18" s="80">
        <v>17.142857142857142</v>
      </c>
      <c r="I18" s="80">
        <v>9.5351609058402857</v>
      </c>
      <c r="J18" s="80">
        <v>2.8846153846153846</v>
      </c>
      <c r="K18" s="216"/>
      <c r="L18" s="80">
        <v>9.1867469879518069</v>
      </c>
      <c r="M18" s="80">
        <v>7.931316434995912</v>
      </c>
      <c r="N18" s="80">
        <v>5.1094890510948909</v>
      </c>
      <c r="O18" s="79">
        <v>25</v>
      </c>
      <c r="P18" s="216"/>
      <c r="Q18" s="80">
        <v>7.8125</v>
      </c>
      <c r="R18" s="80">
        <v>12.25937183383992</v>
      </c>
      <c r="S18" s="80">
        <v>9.0468497576736659</v>
      </c>
      <c r="T18" s="80">
        <v>6.2015503875968996</v>
      </c>
      <c r="U18" s="80">
        <v>11.387163561076605</v>
      </c>
    </row>
    <row r="19" spans="1:21" ht="25.5" x14ac:dyDescent="0.25">
      <c r="A19" s="13" t="s">
        <v>220</v>
      </c>
      <c r="B19" s="13"/>
      <c r="C19" s="11" t="s">
        <v>60</v>
      </c>
      <c r="D19" s="84">
        <v>0.15573719348599241</v>
      </c>
      <c r="E19" s="84">
        <v>0.15175557488331418</v>
      </c>
      <c r="F19" s="80">
        <v>0.16706694343113293</v>
      </c>
      <c r="G19" s="80">
        <v>8.2615413335239848E-2</v>
      </c>
      <c r="H19" s="80">
        <v>8.0607657727484114E-2</v>
      </c>
      <c r="I19" s="80">
        <v>0.14327266607689876</v>
      </c>
      <c r="J19" s="80">
        <v>0.13319018751563974</v>
      </c>
      <c r="K19" s="216"/>
      <c r="L19" s="80">
        <v>0.18638238803409474</v>
      </c>
      <c r="M19" s="80">
        <v>0.19982072930951869</v>
      </c>
      <c r="N19" s="80">
        <v>0.11250328134570592</v>
      </c>
      <c r="O19" s="80">
        <v>7.6603111618393938E-3</v>
      </c>
      <c r="P19" s="216"/>
      <c r="Q19" s="80">
        <v>0.18261891595950536</v>
      </c>
      <c r="R19" s="80">
        <v>0.16822203400816527</v>
      </c>
      <c r="S19" s="80">
        <v>0.15351148291723479</v>
      </c>
      <c r="T19" s="80">
        <v>9.9956459643850054E-2</v>
      </c>
      <c r="U19" s="80">
        <v>0.17112096016336564</v>
      </c>
    </row>
    <row r="20" spans="1:21" ht="25.5" x14ac:dyDescent="0.25">
      <c r="A20" s="13" t="s">
        <v>227</v>
      </c>
      <c r="B20" s="13"/>
      <c r="C20" s="11" t="s">
        <v>60</v>
      </c>
      <c r="D20" s="84">
        <v>0.1861858114431896</v>
      </c>
      <c r="E20" s="84">
        <v>0.11855904287758921</v>
      </c>
      <c r="F20" s="80">
        <v>0.19051493549164283</v>
      </c>
      <c r="G20" s="80">
        <v>0.1024748876946725</v>
      </c>
      <c r="H20" s="80">
        <v>0.14261354828708728</v>
      </c>
      <c r="I20" s="80">
        <v>0.10904709682052355</v>
      </c>
      <c r="J20" s="80">
        <v>1.3157576100029869</v>
      </c>
      <c r="K20" s="216"/>
      <c r="L20" s="80">
        <v>0.24487058511592361</v>
      </c>
      <c r="M20" s="80">
        <v>0.32771884487004022</v>
      </c>
      <c r="N20" s="201">
        <v>0.52501531294662762</v>
      </c>
      <c r="O20" s="80">
        <v>0.36769493576829093</v>
      </c>
      <c r="P20" s="216"/>
      <c r="Q20" s="80">
        <v>0.19144017183494125</v>
      </c>
      <c r="R20" s="80">
        <v>0.16899444029683125</v>
      </c>
      <c r="S20" s="80">
        <v>0.16394035200074777</v>
      </c>
      <c r="T20" s="80">
        <v>0.12155721999061425</v>
      </c>
      <c r="U20" s="80">
        <v>0.30418590948592983</v>
      </c>
    </row>
    <row r="21" spans="1:21" ht="25.5" x14ac:dyDescent="0.25">
      <c r="A21" s="15" t="s">
        <v>224</v>
      </c>
      <c r="B21" s="15"/>
      <c r="C21" s="11" t="s">
        <v>60</v>
      </c>
      <c r="D21" s="202">
        <v>3.2407708830458341E-2</v>
      </c>
      <c r="E21" s="202">
        <v>1.7072502174372846E-2</v>
      </c>
      <c r="F21" s="81">
        <v>2.2134516565131664E-2</v>
      </c>
      <c r="G21" s="203">
        <v>7.9437897437730619E-3</v>
      </c>
      <c r="H21" s="81">
        <v>0.117811192063246</v>
      </c>
      <c r="I21" s="81">
        <v>2.5646147563943681E-2</v>
      </c>
      <c r="J21" s="203">
        <v>2.0180331441763597E-2</v>
      </c>
      <c r="K21" s="216"/>
      <c r="L21" s="81">
        <v>3.6262682190733905E-2</v>
      </c>
      <c r="M21" s="81">
        <v>5.2010813073914093E-2</v>
      </c>
      <c r="N21" s="81">
        <v>0.39584487880896529</v>
      </c>
      <c r="O21" s="81">
        <v>0</v>
      </c>
      <c r="P21" s="216"/>
      <c r="Q21" s="81">
        <v>3.2248859196605917E-2</v>
      </c>
      <c r="R21" s="81">
        <v>3.4012805072400211E-2</v>
      </c>
      <c r="S21" s="81">
        <v>5.2352183609578357E-2</v>
      </c>
      <c r="T21" s="81">
        <v>2.4565570590437725E-2</v>
      </c>
      <c r="U21" s="81">
        <v>1.9993903899504926E-2</v>
      </c>
    </row>
    <row r="22" spans="1:21" ht="25.5" x14ac:dyDescent="0.25">
      <c r="A22" s="15" t="s">
        <v>226</v>
      </c>
      <c r="B22" s="15"/>
      <c r="C22" s="11" t="s">
        <v>60</v>
      </c>
      <c r="D22" s="84">
        <v>0.60019869752712363</v>
      </c>
      <c r="E22" s="84">
        <v>0.43305072453522975</v>
      </c>
      <c r="F22" s="80">
        <v>0.88859306321532738</v>
      </c>
      <c r="G22" s="80">
        <v>0.34409442443827243</v>
      </c>
      <c r="H22" s="159">
        <v>0.46</v>
      </c>
      <c r="I22" s="80">
        <v>0.52463198609210893</v>
      </c>
      <c r="J22" s="80">
        <v>2.6473702788563362</v>
      </c>
      <c r="K22" s="216"/>
      <c r="L22" s="80">
        <v>0.55494356398739619</v>
      </c>
      <c r="M22" s="80">
        <v>1.2433798501218587</v>
      </c>
      <c r="N22" s="80">
        <v>1.3875404699303728</v>
      </c>
      <c r="O22" s="159">
        <v>1.64</v>
      </c>
      <c r="P22" s="216"/>
      <c r="Q22" s="80">
        <v>0.80854879185367079</v>
      </c>
      <c r="R22" s="80">
        <v>0.57001273690751186</v>
      </c>
      <c r="S22" s="80">
        <v>0.63011603849959519</v>
      </c>
      <c r="T22" s="80">
        <v>0.47312371996888902</v>
      </c>
      <c r="U22" s="80">
        <v>0.77271703636977818</v>
      </c>
    </row>
    <row r="23" spans="1:21" x14ac:dyDescent="0.25">
      <c r="B23" s="217" t="s">
        <v>383</v>
      </c>
    </row>
    <row r="24" spans="1:21" x14ac:dyDescent="0.25">
      <c r="C24" s="152"/>
      <c r="D24" s="152"/>
    </row>
  </sheetData>
  <mergeCells count="1">
    <mergeCell ref="B2:I2"/>
  </mergeCells>
  <conditionalFormatting sqref="D16:U16">
    <cfRule type="cellIs" dxfId="35" priority="1" operator="equal">
      <formula>"A compléter"</formula>
    </cfRule>
    <cfRule type="cellIs" dxfId="34" priority="2" operator="equal">
      <formula>"?"</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B16EB-1A11-443A-82EC-FBEF93DFC050}">
  <dimension ref="A1:AH27"/>
  <sheetViews>
    <sheetView topLeftCell="A13" zoomScale="93" zoomScaleNormal="85" workbookViewId="0">
      <selection activeCell="C25" sqref="C25"/>
    </sheetView>
  </sheetViews>
  <sheetFormatPr baseColWidth="10" defaultRowHeight="15" x14ac:dyDescent="0.25"/>
  <cols>
    <col min="1" max="1" width="39.7109375" style="10" customWidth="1"/>
    <col min="2" max="2" width="35.42578125" style="10" customWidth="1"/>
    <col min="3" max="3" width="18.42578125" style="3" customWidth="1"/>
    <col min="4" max="4" width="14.140625" style="3" customWidth="1"/>
    <col min="5" max="5" width="29.85546875" style="3" customWidth="1"/>
    <col min="9" max="9" width="43.85546875" customWidth="1"/>
  </cols>
  <sheetData>
    <row r="1" spans="1:11" ht="26.25" x14ac:dyDescent="0.25">
      <c r="A1" s="121" t="s">
        <v>298</v>
      </c>
    </row>
    <row r="3" spans="1:11" ht="18.75" x14ac:dyDescent="0.3">
      <c r="A3" s="5" t="s">
        <v>32</v>
      </c>
      <c r="B3" s="5"/>
    </row>
    <row r="4" spans="1:11" ht="25.5" x14ac:dyDescent="0.25">
      <c r="A4" s="45" t="s">
        <v>0</v>
      </c>
      <c r="B4" s="43" t="s">
        <v>168</v>
      </c>
      <c r="C4" s="45" t="s">
        <v>56</v>
      </c>
      <c r="D4" s="45" t="s">
        <v>2</v>
      </c>
      <c r="E4" s="45" t="s">
        <v>1</v>
      </c>
      <c r="F4" s="45" t="s">
        <v>58</v>
      </c>
      <c r="G4" s="271" t="s">
        <v>3</v>
      </c>
      <c r="H4" s="272"/>
      <c r="I4" s="43" t="s">
        <v>6</v>
      </c>
    </row>
    <row r="5" spans="1:11" ht="65.25" customHeight="1" x14ac:dyDescent="0.25">
      <c r="A5" s="30" t="s">
        <v>213</v>
      </c>
      <c r="B5" s="30"/>
      <c r="C5" s="30" t="s">
        <v>60</v>
      </c>
      <c r="D5" s="30" t="s">
        <v>5</v>
      </c>
      <c r="E5" s="30" t="s">
        <v>86</v>
      </c>
      <c r="F5" s="112">
        <v>0.95</v>
      </c>
      <c r="G5" s="267">
        <v>0.94</v>
      </c>
      <c r="H5" s="268"/>
      <c r="I5" s="41" t="s">
        <v>332</v>
      </c>
    </row>
    <row r="6" spans="1:11" ht="88.5" customHeight="1" x14ac:dyDescent="0.25">
      <c r="A6" s="30" t="s">
        <v>214</v>
      </c>
      <c r="B6" s="30"/>
      <c r="C6" s="30" t="s">
        <v>60</v>
      </c>
      <c r="D6" s="30" t="s">
        <v>5</v>
      </c>
      <c r="E6" s="30" t="s">
        <v>85</v>
      </c>
      <c r="F6" s="112">
        <v>0.91</v>
      </c>
      <c r="G6" s="267">
        <v>0.85</v>
      </c>
      <c r="H6" s="268"/>
      <c r="I6" s="41" t="s">
        <v>333</v>
      </c>
    </row>
    <row r="7" spans="1:11" ht="70.5" customHeight="1" x14ac:dyDescent="0.25">
      <c r="A7" s="30" t="s">
        <v>99</v>
      </c>
      <c r="B7" s="30"/>
      <c r="C7" s="30" t="s">
        <v>60</v>
      </c>
      <c r="D7" s="30" t="s">
        <v>5</v>
      </c>
      <c r="E7" s="30" t="s">
        <v>86</v>
      </c>
      <c r="F7" s="113">
        <v>0.995</v>
      </c>
      <c r="G7" s="269">
        <v>0.997</v>
      </c>
      <c r="H7" s="270"/>
      <c r="I7" s="41" t="s">
        <v>332</v>
      </c>
    </row>
    <row r="8" spans="1:11" ht="72" customHeight="1" x14ac:dyDescent="0.25">
      <c r="A8" s="30" t="s">
        <v>100</v>
      </c>
      <c r="B8" s="30"/>
      <c r="C8" s="30" t="s">
        <v>60</v>
      </c>
      <c r="D8" s="30" t="s">
        <v>5</v>
      </c>
      <c r="E8" s="30" t="s">
        <v>85</v>
      </c>
      <c r="F8" s="112">
        <v>0.92</v>
      </c>
      <c r="G8" s="267">
        <v>0.85</v>
      </c>
      <c r="H8" s="268"/>
      <c r="I8" s="41" t="s">
        <v>334</v>
      </c>
    </row>
    <row r="9" spans="1:11" ht="99" customHeight="1" x14ac:dyDescent="0.25">
      <c r="A9" s="30" t="s">
        <v>101</v>
      </c>
      <c r="B9" s="30"/>
      <c r="C9" s="30" t="s">
        <v>60</v>
      </c>
      <c r="D9" s="30" t="s">
        <v>5</v>
      </c>
      <c r="E9" s="30" t="s">
        <v>102</v>
      </c>
      <c r="F9" s="112">
        <v>0.02</v>
      </c>
      <c r="G9" s="267">
        <v>0.01</v>
      </c>
      <c r="H9" s="268"/>
      <c r="I9" s="41" t="s">
        <v>335</v>
      </c>
    </row>
    <row r="10" spans="1:11" ht="90" customHeight="1" x14ac:dyDescent="0.25">
      <c r="A10" s="30" t="s">
        <v>103</v>
      </c>
      <c r="B10" s="109"/>
      <c r="C10" s="30" t="s">
        <v>60</v>
      </c>
      <c r="D10" s="30" t="s">
        <v>5</v>
      </c>
      <c r="E10" s="30" t="s">
        <v>104</v>
      </c>
      <c r="F10" s="114">
        <v>0.27</v>
      </c>
      <c r="G10" s="267">
        <v>0.24</v>
      </c>
      <c r="H10" s="268"/>
      <c r="I10" s="95" t="s">
        <v>332</v>
      </c>
    </row>
    <row r="11" spans="1:11" ht="49.5" customHeight="1" x14ac:dyDescent="0.25">
      <c r="A11" s="69"/>
      <c r="B11" s="110"/>
      <c r="C11" s="69"/>
      <c r="D11" s="69"/>
      <c r="E11" s="69"/>
      <c r="F11" s="111"/>
      <c r="G11" s="194" t="s">
        <v>230</v>
      </c>
      <c r="H11" s="195" t="s">
        <v>231</v>
      </c>
      <c r="I11" s="196" t="s">
        <v>284</v>
      </c>
    </row>
    <row r="12" spans="1:11" ht="44.25" customHeight="1" x14ac:dyDescent="0.25">
      <c r="A12" s="30" t="s">
        <v>290</v>
      </c>
      <c r="B12" s="109"/>
      <c r="C12" s="30" t="s">
        <v>60</v>
      </c>
      <c r="D12" s="30" t="s">
        <v>105</v>
      </c>
      <c r="E12" s="30" t="s">
        <v>106</v>
      </c>
      <c r="F12" s="70" t="s">
        <v>111</v>
      </c>
      <c r="G12" s="210" t="s">
        <v>376</v>
      </c>
      <c r="H12" s="80">
        <v>1.05</v>
      </c>
      <c r="I12" s="72" t="s">
        <v>389</v>
      </c>
      <c r="J12" s="41"/>
      <c r="K12" s="151"/>
    </row>
    <row r="13" spans="1:11" ht="45.75" customHeight="1" x14ac:dyDescent="0.25">
      <c r="A13" s="30" t="s">
        <v>107</v>
      </c>
      <c r="B13" s="13" t="s">
        <v>178</v>
      </c>
      <c r="C13" s="30" t="s">
        <v>60</v>
      </c>
      <c r="D13" s="30" t="s">
        <v>105</v>
      </c>
      <c r="E13" s="30" t="s">
        <v>106</v>
      </c>
      <c r="F13" s="68" t="s">
        <v>111</v>
      </c>
      <c r="G13" s="211" t="s">
        <v>377</v>
      </c>
      <c r="H13" s="212">
        <v>1.21</v>
      </c>
      <c r="I13" s="222" t="s">
        <v>388</v>
      </c>
    </row>
    <row r="14" spans="1:11" ht="36" customHeight="1" x14ac:dyDescent="0.25">
      <c r="A14" s="30" t="s">
        <v>108</v>
      </c>
      <c r="B14" s="13" t="s">
        <v>179</v>
      </c>
      <c r="C14" s="30" t="s">
        <v>60</v>
      </c>
      <c r="D14" s="30" t="s">
        <v>105</v>
      </c>
      <c r="E14" s="30" t="s">
        <v>106</v>
      </c>
      <c r="F14" s="68" t="s">
        <v>111</v>
      </c>
      <c r="G14" s="213" t="s">
        <v>378</v>
      </c>
      <c r="H14" s="80">
        <v>1.2173522431259045</v>
      </c>
      <c r="I14" s="222" t="s">
        <v>388</v>
      </c>
    </row>
    <row r="15" spans="1:11" ht="40.5" customHeight="1" x14ac:dyDescent="0.25">
      <c r="A15" s="30" t="s">
        <v>278</v>
      </c>
      <c r="B15" s="13" t="s">
        <v>180</v>
      </c>
      <c r="C15" s="30" t="s">
        <v>60</v>
      </c>
      <c r="D15" s="30" t="s">
        <v>105</v>
      </c>
      <c r="E15" s="30" t="s">
        <v>106</v>
      </c>
      <c r="F15" s="68" t="s">
        <v>111</v>
      </c>
      <c r="G15" s="213">
        <v>-0.22094846039848504</v>
      </c>
      <c r="H15" s="80">
        <v>0.74919252336448605</v>
      </c>
      <c r="I15" s="72" t="s">
        <v>387</v>
      </c>
    </row>
    <row r="16" spans="1:11" ht="79.5" customHeight="1" x14ac:dyDescent="0.25">
      <c r="A16" s="30" t="s">
        <v>109</v>
      </c>
      <c r="B16" s="13" t="s">
        <v>181</v>
      </c>
      <c r="C16" s="30" t="s">
        <v>60</v>
      </c>
      <c r="D16" s="30" t="s">
        <v>105</v>
      </c>
      <c r="E16" s="30" t="s">
        <v>106</v>
      </c>
      <c r="F16" s="68" t="s">
        <v>111</v>
      </c>
      <c r="G16" s="213">
        <v>-1.2887802214943069</v>
      </c>
      <c r="H16" s="80">
        <v>0.64386336206896544</v>
      </c>
      <c r="I16" s="222" t="s">
        <v>388</v>
      </c>
    </row>
    <row r="17" spans="1:34" ht="56.25" customHeight="1" x14ac:dyDescent="0.25">
      <c r="A17" s="30" t="s">
        <v>110</v>
      </c>
      <c r="B17" s="36" t="s">
        <v>182</v>
      </c>
      <c r="C17" s="30" t="s">
        <v>60</v>
      </c>
      <c r="D17" s="30" t="s">
        <v>105</v>
      </c>
      <c r="E17" s="30" t="s">
        <v>106</v>
      </c>
      <c r="F17" s="68" t="s">
        <v>111</v>
      </c>
      <c r="G17" s="213">
        <v>2.4877661684961083E-3</v>
      </c>
      <c r="H17" s="213">
        <v>1.0020602409638553</v>
      </c>
      <c r="I17" s="72" t="s">
        <v>386</v>
      </c>
    </row>
    <row r="18" spans="1:34" ht="57.75" customHeight="1" x14ac:dyDescent="0.25">
      <c r="A18" s="30" t="s">
        <v>279</v>
      </c>
      <c r="B18" s="13" t="s">
        <v>183</v>
      </c>
      <c r="C18" s="30" t="s">
        <v>60</v>
      </c>
      <c r="D18" s="30" t="s">
        <v>105</v>
      </c>
      <c r="E18" s="30" t="s">
        <v>106</v>
      </c>
      <c r="F18" s="68" t="s">
        <v>111</v>
      </c>
      <c r="G18" s="213" t="s">
        <v>379</v>
      </c>
      <c r="H18" s="80">
        <v>1.1432472527472528</v>
      </c>
      <c r="I18" s="72" t="s">
        <v>387</v>
      </c>
    </row>
    <row r="19" spans="1:34" x14ac:dyDescent="0.25">
      <c r="B19" s="64"/>
    </row>
    <row r="20" spans="1:34" x14ac:dyDescent="0.25">
      <c r="C20" s="152"/>
      <c r="D20" s="152"/>
      <c r="E20" s="152"/>
      <c r="F20" s="151"/>
      <c r="G20" s="151"/>
      <c r="H20" s="151"/>
      <c r="I20" s="151"/>
      <c r="J20" s="151"/>
      <c r="K20" s="151"/>
      <c r="L20" s="151"/>
      <c r="M20" s="151"/>
      <c r="N20" s="151"/>
      <c r="O20" s="151"/>
      <c r="P20" s="151"/>
      <c r="Q20" s="151"/>
      <c r="R20" s="151"/>
      <c r="S20" s="151"/>
      <c r="T20" s="151"/>
      <c r="U20" s="151"/>
      <c r="V20" s="151"/>
      <c r="W20" s="151"/>
      <c r="X20" s="151"/>
      <c r="Y20" s="151"/>
      <c r="Z20" s="151"/>
      <c r="AA20" s="151"/>
      <c r="AB20" s="151"/>
      <c r="AC20" s="151"/>
      <c r="AD20" s="151"/>
      <c r="AE20" s="151"/>
      <c r="AF20" s="151"/>
      <c r="AG20" s="151"/>
      <c r="AH20" s="151"/>
    </row>
    <row r="21" spans="1:34" ht="18.75" x14ac:dyDescent="0.3">
      <c r="A21" s="154" t="s">
        <v>147</v>
      </c>
      <c r="B21" s="154"/>
      <c r="C21" s="153"/>
      <c r="D21" s="153"/>
      <c r="E21" s="153"/>
      <c r="F21" s="153"/>
      <c r="G21" s="28"/>
      <c r="H21" s="151"/>
      <c r="I21" s="151"/>
      <c r="J21" s="151"/>
      <c r="K21" s="151"/>
      <c r="L21" s="151"/>
      <c r="M21" s="151"/>
      <c r="N21" s="151"/>
      <c r="O21" s="151"/>
      <c r="P21" s="151"/>
      <c r="Q21" s="151"/>
      <c r="R21" s="151"/>
      <c r="S21" s="151"/>
      <c r="T21" s="151"/>
      <c r="U21" s="151"/>
      <c r="V21" s="151"/>
      <c r="W21" s="151"/>
      <c r="X21" s="151"/>
      <c r="Y21" s="151"/>
      <c r="Z21" s="151"/>
      <c r="AA21" s="151"/>
      <c r="AB21" s="151"/>
      <c r="AC21" s="151"/>
      <c r="AD21" s="151"/>
      <c r="AE21" s="151"/>
      <c r="AF21" s="151"/>
      <c r="AG21" s="151"/>
      <c r="AH21" s="151"/>
    </row>
    <row r="22" spans="1:34" ht="62.25" customHeight="1" x14ac:dyDescent="0.25">
      <c r="A22" s="167" t="s">
        <v>0</v>
      </c>
      <c r="B22" s="167" t="s">
        <v>168</v>
      </c>
      <c r="C22" s="167" t="s">
        <v>56</v>
      </c>
      <c r="D22" s="265" t="s">
        <v>14</v>
      </c>
      <c r="E22" s="266"/>
      <c r="F22" s="265" t="s">
        <v>15</v>
      </c>
      <c r="G22" s="266"/>
      <c r="H22" s="265" t="s">
        <v>16</v>
      </c>
      <c r="I22" s="266"/>
      <c r="J22" s="265" t="s">
        <v>17</v>
      </c>
      <c r="K22" s="266"/>
      <c r="L22" s="214" t="s">
        <v>18</v>
      </c>
      <c r="M22" s="265" t="s">
        <v>19</v>
      </c>
      <c r="N22" s="266"/>
      <c r="O22" s="44" t="s">
        <v>373</v>
      </c>
      <c r="P22" s="44" t="s">
        <v>374</v>
      </c>
      <c r="Q22" s="265" t="s">
        <v>22</v>
      </c>
      <c r="R22" s="266"/>
      <c r="S22" s="265" t="s">
        <v>23</v>
      </c>
      <c r="T22" s="266"/>
      <c r="U22" s="214" t="s">
        <v>24</v>
      </c>
      <c r="V22" s="214" t="s">
        <v>25</v>
      </c>
      <c r="W22" s="44" t="s">
        <v>26</v>
      </c>
      <c r="X22" s="265" t="s">
        <v>27</v>
      </c>
      <c r="Y22" s="266"/>
      <c r="Z22" s="265" t="s">
        <v>28</v>
      </c>
      <c r="AA22" s="266"/>
      <c r="AB22" s="265" t="s">
        <v>29</v>
      </c>
      <c r="AC22" s="266"/>
      <c r="AD22" s="265" t="s">
        <v>30</v>
      </c>
      <c r="AE22" s="266"/>
      <c r="AF22" s="265" t="s">
        <v>31</v>
      </c>
      <c r="AG22" s="266"/>
      <c r="AH22" s="151"/>
    </row>
    <row r="23" spans="1:34" ht="38.25" x14ac:dyDescent="0.25">
      <c r="A23" s="208" t="s">
        <v>289</v>
      </c>
      <c r="B23" s="26"/>
      <c r="C23" s="163" t="s">
        <v>60</v>
      </c>
      <c r="D23" s="88" t="s">
        <v>350</v>
      </c>
      <c r="E23" s="159" t="s">
        <v>351</v>
      </c>
      <c r="F23" s="88" t="s">
        <v>352</v>
      </c>
      <c r="G23" s="159" t="s">
        <v>353</v>
      </c>
      <c r="H23" s="88" t="s">
        <v>354</v>
      </c>
      <c r="I23" s="159" t="s">
        <v>355</v>
      </c>
      <c r="J23" s="88" t="s">
        <v>356</v>
      </c>
      <c r="K23" s="159" t="s">
        <v>357</v>
      </c>
      <c r="L23" s="223"/>
      <c r="M23" s="88" t="s">
        <v>358</v>
      </c>
      <c r="N23" s="159" t="s">
        <v>359</v>
      </c>
      <c r="O23" s="223"/>
      <c r="P23" s="224"/>
      <c r="Q23" s="88" t="s">
        <v>360</v>
      </c>
      <c r="R23" s="159" t="s">
        <v>361</v>
      </c>
      <c r="S23" s="88" t="s">
        <v>362</v>
      </c>
      <c r="T23" s="159" t="s">
        <v>363</v>
      </c>
      <c r="U23" s="223"/>
      <c r="V23" s="223"/>
      <c r="W23" s="159" t="s">
        <v>111</v>
      </c>
      <c r="X23" s="88" t="s">
        <v>364</v>
      </c>
      <c r="Y23" s="159" t="s">
        <v>365</v>
      </c>
      <c r="Z23" s="88" t="s">
        <v>366</v>
      </c>
      <c r="AA23" s="159" t="s">
        <v>367</v>
      </c>
      <c r="AB23" s="88" t="s">
        <v>368</v>
      </c>
      <c r="AC23" s="159" t="s">
        <v>361</v>
      </c>
      <c r="AD23" s="88" t="s">
        <v>369</v>
      </c>
      <c r="AE23" s="159" t="s">
        <v>370</v>
      </c>
      <c r="AF23" s="88" t="s">
        <v>371</v>
      </c>
      <c r="AG23" s="159" t="s">
        <v>372</v>
      </c>
      <c r="AH23" s="151"/>
    </row>
    <row r="24" spans="1:34" x14ac:dyDescent="0.25">
      <c r="B24" s="217" t="s">
        <v>383</v>
      </c>
      <c r="C24" s="152"/>
      <c r="D24" s="152"/>
      <c r="E24" s="152"/>
      <c r="F24" s="151"/>
      <c r="G24" s="151"/>
      <c r="H24" s="151"/>
      <c r="I24" s="151"/>
      <c r="J24" s="151"/>
      <c r="K24" s="151"/>
      <c r="L24" s="151"/>
      <c r="M24" s="151"/>
      <c r="N24" s="151"/>
      <c r="O24" s="151"/>
      <c r="P24" s="151"/>
      <c r="Q24" s="151"/>
      <c r="R24" s="151"/>
      <c r="S24" s="151"/>
      <c r="T24" s="151"/>
      <c r="U24" s="151"/>
      <c r="V24" s="151"/>
      <c r="W24" s="151"/>
      <c r="X24" s="151"/>
      <c r="Y24" s="151"/>
      <c r="Z24" s="151"/>
      <c r="AA24" s="151"/>
      <c r="AB24" s="151"/>
      <c r="AC24" s="151"/>
      <c r="AD24" s="151"/>
      <c r="AE24" s="151"/>
      <c r="AF24" s="151"/>
      <c r="AG24" s="151"/>
      <c r="AH24" s="151"/>
    </row>
    <row r="25" spans="1:34" ht="32.25" x14ac:dyDescent="0.25">
      <c r="B25" s="209" t="s">
        <v>375</v>
      </c>
      <c r="C25" s="152"/>
      <c r="D25" s="152"/>
      <c r="E25" s="152"/>
      <c r="F25" s="151"/>
      <c r="G25" s="151"/>
      <c r="H25" s="151"/>
      <c r="I25" s="151"/>
      <c r="J25" s="151"/>
      <c r="K25" s="151"/>
      <c r="L25" s="151"/>
      <c r="M25" s="151"/>
      <c r="N25" s="151"/>
      <c r="O25" s="151"/>
      <c r="P25" s="151"/>
      <c r="Q25" s="151"/>
      <c r="R25" s="151"/>
      <c r="S25" s="151"/>
      <c r="T25" s="151"/>
      <c r="U25" s="151"/>
      <c r="V25" s="151"/>
      <c r="W25" s="151"/>
      <c r="X25" s="151"/>
      <c r="Y25" s="151"/>
      <c r="Z25" s="151"/>
      <c r="AA25" s="151"/>
      <c r="AB25" s="151"/>
      <c r="AC25" s="151"/>
      <c r="AD25" s="151"/>
      <c r="AE25" s="151"/>
      <c r="AF25" s="151"/>
      <c r="AG25" s="151"/>
      <c r="AH25" s="151"/>
    </row>
    <row r="26" spans="1:34" x14ac:dyDescent="0.25">
      <c r="B26"/>
      <c r="C26"/>
      <c r="D26"/>
      <c r="E26"/>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151"/>
      <c r="AH26" s="151"/>
    </row>
    <row r="27" spans="1:34" x14ac:dyDescent="0.25">
      <c r="B27"/>
      <c r="C27"/>
      <c r="D27"/>
      <c r="E27"/>
      <c r="K27" s="151"/>
      <c r="L27" s="151"/>
      <c r="M27" s="151"/>
      <c r="N27" s="151"/>
      <c r="O27" s="151"/>
      <c r="P27" s="151"/>
      <c r="Q27" s="151"/>
      <c r="R27" s="151"/>
      <c r="S27" s="151"/>
      <c r="T27" s="151"/>
      <c r="U27" s="151"/>
      <c r="V27" s="151"/>
      <c r="W27" s="151"/>
      <c r="X27" s="151"/>
      <c r="Y27" s="151"/>
      <c r="Z27" s="151"/>
      <c r="AA27" s="151"/>
      <c r="AB27" s="151"/>
      <c r="AC27" s="151"/>
      <c r="AD27" s="151"/>
      <c r="AE27" s="151"/>
      <c r="AF27" s="151"/>
      <c r="AG27" s="151"/>
      <c r="AH27" s="151"/>
    </row>
  </sheetData>
  <mergeCells count="19">
    <mergeCell ref="G4:H4"/>
    <mergeCell ref="D22:E22"/>
    <mergeCell ref="F22:G22"/>
    <mergeCell ref="H22:I22"/>
    <mergeCell ref="J22:K22"/>
    <mergeCell ref="AF22:AG22"/>
    <mergeCell ref="G5:H5"/>
    <mergeCell ref="G6:H6"/>
    <mergeCell ref="G7:H7"/>
    <mergeCell ref="G8:H8"/>
    <mergeCell ref="G9:H9"/>
    <mergeCell ref="G10:H10"/>
    <mergeCell ref="X22:Y22"/>
    <mergeCell ref="Z22:AA22"/>
    <mergeCell ref="AB22:AC22"/>
    <mergeCell ref="AD22:AE22"/>
    <mergeCell ref="M22:N22"/>
    <mergeCell ref="Q22:R22"/>
    <mergeCell ref="S22:T22"/>
  </mergeCells>
  <conditionalFormatting sqref="O22:P22 W22">
    <cfRule type="cellIs" dxfId="33" priority="31" operator="equal">
      <formula>"A compléter"</formula>
    </cfRule>
    <cfRule type="cellIs" dxfId="32" priority="32" operator="equal">
      <formula>"?"</formula>
    </cfRule>
  </conditionalFormatting>
  <conditionalFormatting sqref="D22">
    <cfRule type="cellIs" dxfId="31" priority="29" operator="equal">
      <formula>"A compléter"</formula>
    </cfRule>
    <cfRule type="cellIs" dxfId="30" priority="30" operator="equal">
      <formula>"?"</formula>
    </cfRule>
  </conditionalFormatting>
  <conditionalFormatting sqref="H22">
    <cfRule type="cellIs" dxfId="29" priority="27" operator="equal">
      <formula>"A compléter"</formula>
    </cfRule>
    <cfRule type="cellIs" dxfId="28" priority="28" operator="equal">
      <formula>"?"</formula>
    </cfRule>
  </conditionalFormatting>
  <conditionalFormatting sqref="J22">
    <cfRule type="cellIs" dxfId="27" priority="25" operator="equal">
      <formula>"A compléter"</formula>
    </cfRule>
    <cfRule type="cellIs" dxfId="26" priority="26" operator="equal">
      <formula>"?"</formula>
    </cfRule>
  </conditionalFormatting>
  <conditionalFormatting sqref="L22">
    <cfRule type="cellIs" dxfId="25" priority="23" operator="equal">
      <formula>"A compléter"</formula>
    </cfRule>
    <cfRule type="cellIs" dxfId="24" priority="24" operator="equal">
      <formula>"?"</formula>
    </cfRule>
  </conditionalFormatting>
  <conditionalFormatting sqref="M22">
    <cfRule type="cellIs" dxfId="23" priority="21" operator="equal">
      <formula>"A compléter"</formula>
    </cfRule>
    <cfRule type="cellIs" dxfId="22" priority="22" operator="equal">
      <formula>"?"</formula>
    </cfRule>
  </conditionalFormatting>
  <conditionalFormatting sqref="Q22">
    <cfRule type="cellIs" dxfId="21" priority="19" operator="equal">
      <formula>"A compléter"</formula>
    </cfRule>
    <cfRule type="cellIs" dxfId="20" priority="20" operator="equal">
      <formula>"?"</formula>
    </cfRule>
  </conditionalFormatting>
  <conditionalFormatting sqref="S22">
    <cfRule type="cellIs" dxfId="19" priority="17" operator="equal">
      <formula>"A compléter"</formula>
    </cfRule>
    <cfRule type="cellIs" dxfId="18" priority="18" operator="equal">
      <formula>"?"</formula>
    </cfRule>
  </conditionalFormatting>
  <conditionalFormatting sqref="U22">
    <cfRule type="cellIs" dxfId="17" priority="15" operator="equal">
      <formula>"A compléter"</formula>
    </cfRule>
    <cfRule type="cellIs" dxfId="16" priority="16" operator="equal">
      <formula>"?"</formula>
    </cfRule>
  </conditionalFormatting>
  <conditionalFormatting sqref="V22">
    <cfRule type="cellIs" dxfId="15" priority="13" operator="equal">
      <formula>"A compléter"</formula>
    </cfRule>
    <cfRule type="cellIs" dxfId="14" priority="14" operator="equal">
      <formula>"?"</formula>
    </cfRule>
  </conditionalFormatting>
  <conditionalFormatting sqref="X22">
    <cfRule type="cellIs" dxfId="13" priority="11" operator="equal">
      <formula>"A compléter"</formula>
    </cfRule>
    <cfRule type="cellIs" dxfId="12" priority="12" operator="equal">
      <formula>"?"</formula>
    </cfRule>
  </conditionalFormatting>
  <conditionalFormatting sqref="Z22">
    <cfRule type="cellIs" dxfId="11" priority="9" operator="equal">
      <formula>"A compléter"</formula>
    </cfRule>
    <cfRule type="cellIs" dxfId="10" priority="10" operator="equal">
      <formula>"?"</formula>
    </cfRule>
  </conditionalFormatting>
  <conditionalFormatting sqref="AB22">
    <cfRule type="cellIs" dxfId="9" priority="7" operator="equal">
      <formula>"A compléter"</formula>
    </cfRule>
    <cfRule type="cellIs" dxfId="8" priority="8" operator="equal">
      <formula>"?"</formula>
    </cfRule>
  </conditionalFormatting>
  <conditionalFormatting sqref="AD22">
    <cfRule type="cellIs" dxfId="7" priority="5" operator="equal">
      <formula>"A compléter"</formula>
    </cfRule>
    <cfRule type="cellIs" dxfId="6" priority="6" operator="equal">
      <formula>"?"</formula>
    </cfRule>
  </conditionalFormatting>
  <conditionalFormatting sqref="AF22">
    <cfRule type="cellIs" dxfId="5" priority="3" operator="equal">
      <formula>"A compléter"</formula>
    </cfRule>
    <cfRule type="cellIs" dxfId="4" priority="4" operator="equal">
      <formula>"?"</formula>
    </cfRule>
  </conditionalFormatting>
  <conditionalFormatting sqref="F22">
    <cfRule type="cellIs" dxfId="3" priority="1" operator="equal">
      <formula>"A compléter"</formula>
    </cfRule>
    <cfRule type="cellIs" dxfId="2" priority="2" operator="equal">
      <formula>"?"</formula>
    </cfRule>
  </conditionalFormatting>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52778-20A5-42E3-8711-FF9674745180}">
  <dimension ref="A1:U35"/>
  <sheetViews>
    <sheetView zoomScale="85" zoomScaleNormal="85" workbookViewId="0">
      <selection activeCell="V38" sqref="A38:V39"/>
    </sheetView>
  </sheetViews>
  <sheetFormatPr baseColWidth="10" defaultRowHeight="15" x14ac:dyDescent="0.25"/>
  <cols>
    <col min="1" max="2" width="35.42578125" style="10" customWidth="1"/>
    <col min="3" max="3" width="18.42578125" style="3" customWidth="1"/>
    <col min="4" max="4" width="14.140625" style="3" customWidth="1"/>
    <col min="5" max="5" width="29.85546875" style="3" customWidth="1"/>
    <col min="8" max="8" width="23" customWidth="1"/>
  </cols>
  <sheetData>
    <row r="1" spans="1:8" ht="26.25" x14ac:dyDescent="0.25">
      <c r="A1" s="121" t="s">
        <v>298</v>
      </c>
    </row>
    <row r="3" spans="1:8" ht="18.75" x14ac:dyDescent="0.3">
      <c r="A3" s="5" t="s">
        <v>32</v>
      </c>
      <c r="B3" s="5"/>
    </row>
    <row r="4" spans="1:8" ht="25.5" x14ac:dyDescent="0.25">
      <c r="A4" s="45" t="s">
        <v>0</v>
      </c>
      <c r="B4" s="43" t="s">
        <v>168</v>
      </c>
      <c r="C4" s="45" t="s">
        <v>56</v>
      </c>
      <c r="D4" s="45" t="s">
        <v>2</v>
      </c>
      <c r="E4" s="45" t="s">
        <v>1</v>
      </c>
      <c r="F4" s="45" t="s">
        <v>58</v>
      </c>
      <c r="G4" s="45" t="s">
        <v>3</v>
      </c>
      <c r="H4" s="45" t="s">
        <v>6</v>
      </c>
    </row>
    <row r="5" spans="1:8" ht="64.5" x14ac:dyDescent="0.25">
      <c r="A5" s="163" t="s">
        <v>338</v>
      </c>
      <c r="B5" s="30"/>
      <c r="C5" s="32" t="s">
        <v>60</v>
      </c>
      <c r="D5" s="41" t="s">
        <v>5</v>
      </c>
      <c r="E5" s="41" t="s">
        <v>84</v>
      </c>
      <c r="F5" s="115">
        <v>0.26</v>
      </c>
      <c r="G5" s="115">
        <v>0.25</v>
      </c>
      <c r="H5" s="42" t="s">
        <v>335</v>
      </c>
    </row>
    <row r="6" spans="1:8" ht="76.5" x14ac:dyDescent="0.25">
      <c r="A6" s="163" t="s">
        <v>339</v>
      </c>
      <c r="B6" s="30"/>
      <c r="C6" s="32" t="s">
        <v>60</v>
      </c>
      <c r="D6" s="41" t="s">
        <v>5</v>
      </c>
      <c r="E6" s="41" t="s">
        <v>84</v>
      </c>
      <c r="F6" s="115">
        <v>0.59</v>
      </c>
      <c r="G6" s="115">
        <v>0.62</v>
      </c>
      <c r="H6" s="42" t="s">
        <v>332</v>
      </c>
    </row>
    <row r="7" spans="1:8" ht="76.5" x14ac:dyDescent="0.25">
      <c r="A7" s="163" t="s">
        <v>340</v>
      </c>
      <c r="B7" s="30"/>
      <c r="C7" s="32" t="s">
        <v>60</v>
      </c>
      <c r="D7" s="41" t="s">
        <v>5</v>
      </c>
      <c r="E7" s="41" t="s">
        <v>84</v>
      </c>
      <c r="F7" s="94" t="s">
        <v>111</v>
      </c>
      <c r="G7" s="115">
        <v>0.41</v>
      </c>
      <c r="H7" s="42" t="s">
        <v>332</v>
      </c>
    </row>
    <row r="8" spans="1:8" ht="64.5" x14ac:dyDescent="0.25">
      <c r="A8" s="163" t="s">
        <v>341</v>
      </c>
      <c r="B8" s="30"/>
      <c r="C8" s="32" t="s">
        <v>60</v>
      </c>
      <c r="D8" s="41" t="s">
        <v>5</v>
      </c>
      <c r="E8" s="41" t="s">
        <v>84</v>
      </c>
      <c r="F8" s="115">
        <v>0.63</v>
      </c>
      <c r="G8" s="115">
        <v>0.56000000000000005</v>
      </c>
      <c r="H8" s="42" t="s">
        <v>332</v>
      </c>
    </row>
    <row r="9" spans="1:8" ht="64.5" x14ac:dyDescent="0.25">
      <c r="A9" s="163" t="s">
        <v>342</v>
      </c>
      <c r="B9" s="30"/>
      <c r="C9" s="32" t="s">
        <v>60</v>
      </c>
      <c r="D9" s="41" t="s">
        <v>5</v>
      </c>
      <c r="E9" s="41" t="s">
        <v>84</v>
      </c>
      <c r="F9" s="115">
        <v>0.53</v>
      </c>
      <c r="G9" s="115">
        <v>0.6</v>
      </c>
      <c r="H9" s="42" t="s">
        <v>332</v>
      </c>
    </row>
    <row r="10" spans="1:8" ht="63.75" x14ac:dyDescent="0.25">
      <c r="A10" s="163" t="s">
        <v>343</v>
      </c>
      <c r="B10" s="36"/>
      <c r="C10" s="13" t="s">
        <v>60</v>
      </c>
      <c r="D10" s="15"/>
      <c r="E10" s="15" t="s">
        <v>84</v>
      </c>
      <c r="F10" s="94" t="s">
        <v>111</v>
      </c>
      <c r="G10" s="115">
        <v>0.43</v>
      </c>
      <c r="H10" s="106"/>
    </row>
    <row r="11" spans="1:8" ht="76.5" x14ac:dyDescent="0.25">
      <c r="A11" s="163" t="s">
        <v>344</v>
      </c>
      <c r="B11" s="36"/>
      <c r="C11" s="13" t="s">
        <v>60</v>
      </c>
      <c r="D11" s="15"/>
      <c r="E11" s="15" t="s">
        <v>84</v>
      </c>
      <c r="F11" s="117">
        <v>0.89</v>
      </c>
      <c r="G11" s="117">
        <v>0.87</v>
      </c>
      <c r="H11" s="106"/>
    </row>
    <row r="12" spans="1:8" ht="89.25" x14ac:dyDescent="0.25">
      <c r="A12" s="163" t="s">
        <v>345</v>
      </c>
      <c r="B12" s="36"/>
      <c r="C12" s="13" t="s">
        <v>60</v>
      </c>
      <c r="D12" s="15"/>
      <c r="E12" s="15" t="s">
        <v>84</v>
      </c>
      <c r="F12" s="115">
        <v>0.1</v>
      </c>
      <c r="G12" s="115">
        <v>0.25</v>
      </c>
      <c r="H12" s="106"/>
    </row>
    <row r="13" spans="1:8" ht="51" x14ac:dyDescent="0.25">
      <c r="A13" s="36" t="s">
        <v>234</v>
      </c>
      <c r="B13" s="74" t="s">
        <v>176</v>
      </c>
      <c r="C13" s="13" t="s">
        <v>60</v>
      </c>
      <c r="D13" s="40" t="s">
        <v>5</v>
      </c>
      <c r="E13" s="15" t="s">
        <v>91</v>
      </c>
      <c r="F13" s="107">
        <v>1.34</v>
      </c>
      <c r="G13" s="116">
        <v>0.86</v>
      </c>
      <c r="H13" s="16"/>
    </row>
    <row r="14" spans="1:8" ht="65.25" customHeight="1" x14ac:dyDescent="0.25">
      <c r="A14" s="36" t="s">
        <v>233</v>
      </c>
      <c r="B14" s="74" t="s">
        <v>176</v>
      </c>
      <c r="C14" s="13" t="s">
        <v>60</v>
      </c>
      <c r="D14" s="13" t="s">
        <v>5</v>
      </c>
      <c r="E14" s="15" t="s">
        <v>167</v>
      </c>
      <c r="F14" s="116">
        <v>1.79</v>
      </c>
      <c r="G14" s="116">
        <v>1.78</v>
      </c>
      <c r="H14" s="16"/>
    </row>
    <row r="15" spans="1:8" ht="54.75" customHeight="1" x14ac:dyDescent="0.25">
      <c r="A15" s="13" t="s">
        <v>92</v>
      </c>
      <c r="B15" s="74" t="s">
        <v>176</v>
      </c>
      <c r="C15" s="13" t="s">
        <v>60</v>
      </c>
      <c r="D15" s="13" t="s">
        <v>5</v>
      </c>
      <c r="E15" s="13" t="s">
        <v>167</v>
      </c>
      <c r="F15" s="116">
        <v>1.26</v>
      </c>
      <c r="G15" s="116">
        <v>1.22</v>
      </c>
      <c r="H15" s="16"/>
    </row>
    <row r="16" spans="1:8" ht="64.5" customHeight="1" x14ac:dyDescent="0.25">
      <c r="A16" s="13" t="s">
        <v>336</v>
      </c>
      <c r="B16" s="74" t="s">
        <v>176</v>
      </c>
      <c r="C16" s="13" t="s">
        <v>60</v>
      </c>
      <c r="D16" s="13" t="s">
        <v>5</v>
      </c>
      <c r="E16" s="13" t="s">
        <v>93</v>
      </c>
      <c r="F16" s="107">
        <v>0.14000000000000001</v>
      </c>
      <c r="G16" s="107">
        <v>0.16</v>
      </c>
      <c r="H16" s="16"/>
    </row>
    <row r="17" spans="1:21" ht="51" x14ac:dyDescent="0.25">
      <c r="A17" s="15" t="s">
        <v>232</v>
      </c>
      <c r="B17" s="74" t="s">
        <v>176</v>
      </c>
      <c r="C17" s="15" t="s">
        <v>60</v>
      </c>
      <c r="D17" s="15"/>
      <c r="E17" s="15" t="s">
        <v>93</v>
      </c>
      <c r="F17" s="107">
        <v>0.12</v>
      </c>
      <c r="G17" s="107">
        <v>0.15</v>
      </c>
      <c r="H17" s="16"/>
    </row>
    <row r="18" spans="1:21" ht="53.25" customHeight="1" x14ac:dyDescent="0.25">
      <c r="A18" s="15" t="s">
        <v>94</v>
      </c>
      <c r="B18" s="74" t="s">
        <v>176</v>
      </c>
      <c r="C18" s="15" t="s">
        <v>60</v>
      </c>
      <c r="D18" s="15"/>
      <c r="E18" s="15" t="s">
        <v>93</v>
      </c>
      <c r="F18" s="116">
        <v>3.1E-2</v>
      </c>
      <c r="G18" s="116">
        <v>3.5999999999999997E-2</v>
      </c>
      <c r="H18" s="16"/>
    </row>
    <row r="19" spans="1:21" x14ac:dyDescent="0.25">
      <c r="A19" s="27"/>
      <c r="B19" s="27"/>
      <c r="C19" s="18"/>
      <c r="D19" s="18"/>
      <c r="E19" s="18"/>
      <c r="F19" s="18"/>
      <c r="G19" s="28"/>
    </row>
    <row r="20" spans="1:21" ht="18.75" x14ac:dyDescent="0.3">
      <c r="A20" s="5" t="s">
        <v>147</v>
      </c>
      <c r="B20" s="5"/>
      <c r="C20" s="18"/>
      <c r="D20" s="18"/>
      <c r="E20" s="18"/>
      <c r="F20" s="18"/>
      <c r="G20" s="28"/>
    </row>
    <row r="21" spans="1:21" ht="38.25" x14ac:dyDescent="0.25">
      <c r="A21" s="43" t="s">
        <v>0</v>
      </c>
      <c r="B21" s="43" t="s">
        <v>168</v>
      </c>
      <c r="C21" s="43" t="s">
        <v>56</v>
      </c>
      <c r="D21" s="44" t="s">
        <v>14</v>
      </c>
      <c r="E21" s="44" t="s">
        <v>15</v>
      </c>
      <c r="F21" s="44" t="s">
        <v>16</v>
      </c>
      <c r="G21" s="44" t="s">
        <v>17</v>
      </c>
      <c r="H21" s="44" t="s">
        <v>18</v>
      </c>
      <c r="I21" s="44" t="s">
        <v>19</v>
      </c>
      <c r="J21" s="44" t="s">
        <v>20</v>
      </c>
      <c r="K21" s="44" t="s">
        <v>21</v>
      </c>
      <c r="L21" s="44" t="s">
        <v>22</v>
      </c>
      <c r="M21" s="44" t="s">
        <v>23</v>
      </c>
      <c r="N21" s="44" t="s">
        <v>24</v>
      </c>
      <c r="O21" s="44" t="s">
        <v>25</v>
      </c>
      <c r="P21" s="44" t="s">
        <v>26</v>
      </c>
      <c r="Q21" s="44" t="s">
        <v>27</v>
      </c>
      <c r="R21" s="44" t="s">
        <v>28</v>
      </c>
      <c r="S21" s="44" t="s">
        <v>29</v>
      </c>
      <c r="T21" s="44" t="s">
        <v>30</v>
      </c>
      <c r="U21" s="44" t="s">
        <v>31</v>
      </c>
    </row>
    <row r="22" spans="1:21" ht="63.75" x14ac:dyDescent="0.25">
      <c r="A22" s="163" t="s">
        <v>338</v>
      </c>
      <c r="B22" s="36"/>
      <c r="C22" s="13" t="s">
        <v>60</v>
      </c>
      <c r="D22" s="82">
        <v>0.14000000000000001</v>
      </c>
      <c r="E22" s="82">
        <v>0.28000000000000003</v>
      </c>
      <c r="F22" s="83">
        <v>0.13</v>
      </c>
      <c r="G22" s="83">
        <v>0.15</v>
      </c>
      <c r="H22" s="89" t="s">
        <v>277</v>
      </c>
      <c r="I22" s="83">
        <v>0.4</v>
      </c>
      <c r="J22" s="92" t="s">
        <v>277</v>
      </c>
      <c r="K22" s="89" t="s">
        <v>277</v>
      </c>
      <c r="L22" s="83">
        <v>0.25</v>
      </c>
      <c r="M22" s="83">
        <v>0.26</v>
      </c>
      <c r="N22" s="83">
        <v>0.03</v>
      </c>
      <c r="O22" s="90" t="s">
        <v>277</v>
      </c>
      <c r="P22" s="90" t="s">
        <v>277</v>
      </c>
      <c r="Q22" s="83">
        <v>0.17</v>
      </c>
      <c r="R22" s="83">
        <v>0.23</v>
      </c>
      <c r="S22" s="83">
        <v>0.24</v>
      </c>
      <c r="T22" s="83">
        <v>0.18</v>
      </c>
      <c r="U22" s="83">
        <v>0.41</v>
      </c>
    </row>
    <row r="23" spans="1:21" ht="76.5" x14ac:dyDescent="0.25">
      <c r="A23" s="163" t="s">
        <v>339</v>
      </c>
      <c r="B23" s="36"/>
      <c r="C23" s="13" t="s">
        <v>60</v>
      </c>
      <c r="D23" s="82">
        <v>0.49</v>
      </c>
      <c r="E23" s="82">
        <v>0.81</v>
      </c>
      <c r="F23" s="83">
        <v>0.75</v>
      </c>
      <c r="G23" s="83">
        <v>0.48</v>
      </c>
      <c r="H23" s="89" t="s">
        <v>277</v>
      </c>
      <c r="I23" s="83">
        <v>0.56999999999999995</v>
      </c>
      <c r="J23" s="89" t="s">
        <v>277</v>
      </c>
      <c r="K23" s="89" t="s">
        <v>277</v>
      </c>
      <c r="L23" s="83">
        <v>0.55000000000000004</v>
      </c>
      <c r="M23" s="83">
        <v>0.56999999999999995</v>
      </c>
      <c r="N23" s="83">
        <v>0.91</v>
      </c>
      <c r="O23" s="90" t="s">
        <v>277</v>
      </c>
      <c r="P23" s="90" t="s">
        <v>277</v>
      </c>
      <c r="Q23" s="83">
        <v>0.7</v>
      </c>
      <c r="R23" s="83">
        <v>0.65</v>
      </c>
      <c r="S23" s="83">
        <v>0.57999999999999996</v>
      </c>
      <c r="T23" s="83">
        <v>0.56999999999999995</v>
      </c>
      <c r="U23" s="83">
        <v>0.71</v>
      </c>
    </row>
    <row r="24" spans="1:21" ht="76.5" x14ac:dyDescent="0.25">
      <c r="A24" s="163" t="s">
        <v>340</v>
      </c>
      <c r="B24" s="36"/>
      <c r="C24" s="13" t="s">
        <v>60</v>
      </c>
      <c r="D24" s="82">
        <v>0.78</v>
      </c>
      <c r="E24" s="90" t="s">
        <v>277</v>
      </c>
      <c r="F24" s="90" t="s">
        <v>277</v>
      </c>
      <c r="G24" s="90" t="s">
        <v>277</v>
      </c>
      <c r="H24" s="90" t="s">
        <v>277</v>
      </c>
      <c r="I24" s="90" t="s">
        <v>277</v>
      </c>
      <c r="J24" s="90" t="s">
        <v>277</v>
      </c>
      <c r="K24" s="90" t="s">
        <v>277</v>
      </c>
      <c r="L24" s="90" t="s">
        <v>277</v>
      </c>
      <c r="M24" s="90" t="s">
        <v>277</v>
      </c>
      <c r="N24" s="90" t="s">
        <v>277</v>
      </c>
      <c r="O24" s="90" t="s">
        <v>277</v>
      </c>
      <c r="P24" s="90" t="s">
        <v>277</v>
      </c>
      <c r="Q24" s="90" t="s">
        <v>277</v>
      </c>
      <c r="R24" s="90" t="s">
        <v>277</v>
      </c>
      <c r="S24" s="90" t="s">
        <v>277</v>
      </c>
      <c r="T24" s="90" t="s">
        <v>277</v>
      </c>
      <c r="U24" s="90" t="s">
        <v>277</v>
      </c>
    </row>
    <row r="25" spans="1:21" ht="63.75" x14ac:dyDescent="0.25">
      <c r="A25" s="163" t="s">
        <v>341</v>
      </c>
      <c r="B25" s="36"/>
      <c r="C25" s="13" t="s">
        <v>60</v>
      </c>
      <c r="D25" s="82">
        <v>0.81</v>
      </c>
      <c r="E25" s="90" t="s">
        <v>277</v>
      </c>
      <c r="F25" s="90" t="s">
        <v>277</v>
      </c>
      <c r="G25" s="90" t="s">
        <v>277</v>
      </c>
      <c r="H25" s="90" t="s">
        <v>277</v>
      </c>
      <c r="I25" s="90" t="s">
        <v>277</v>
      </c>
      <c r="J25" s="90" t="s">
        <v>277</v>
      </c>
      <c r="K25" s="90" t="s">
        <v>277</v>
      </c>
      <c r="L25" s="90" t="s">
        <v>277</v>
      </c>
      <c r="M25" s="90" t="s">
        <v>277</v>
      </c>
      <c r="N25" s="90" t="s">
        <v>277</v>
      </c>
      <c r="O25" s="90" t="s">
        <v>277</v>
      </c>
      <c r="P25" s="90" t="s">
        <v>277</v>
      </c>
      <c r="Q25" s="90" t="s">
        <v>277</v>
      </c>
      <c r="R25" s="90" t="s">
        <v>277</v>
      </c>
      <c r="S25" s="90" t="s">
        <v>277</v>
      </c>
      <c r="T25" s="90" t="s">
        <v>277</v>
      </c>
      <c r="U25" s="90" t="s">
        <v>277</v>
      </c>
    </row>
    <row r="26" spans="1:21" ht="63.75" x14ac:dyDescent="0.25">
      <c r="A26" s="163" t="s">
        <v>342</v>
      </c>
      <c r="B26" s="36"/>
      <c r="C26" s="13" t="s">
        <v>60</v>
      </c>
      <c r="D26" s="82">
        <v>0.33</v>
      </c>
      <c r="E26" s="90" t="s">
        <v>277</v>
      </c>
      <c r="F26" s="90" t="s">
        <v>277</v>
      </c>
      <c r="G26" s="90" t="s">
        <v>277</v>
      </c>
      <c r="H26" s="90" t="s">
        <v>277</v>
      </c>
      <c r="I26" s="90" t="s">
        <v>277</v>
      </c>
      <c r="J26" s="90" t="s">
        <v>277</v>
      </c>
      <c r="K26" s="90" t="s">
        <v>277</v>
      </c>
      <c r="L26" s="90" t="s">
        <v>277</v>
      </c>
      <c r="M26" s="90" t="s">
        <v>277</v>
      </c>
      <c r="N26" s="90" t="s">
        <v>277</v>
      </c>
      <c r="O26" s="90" t="s">
        <v>277</v>
      </c>
      <c r="P26" s="90" t="s">
        <v>277</v>
      </c>
      <c r="Q26" s="90" t="s">
        <v>277</v>
      </c>
      <c r="R26" s="90" t="s">
        <v>277</v>
      </c>
      <c r="S26" s="90" t="s">
        <v>277</v>
      </c>
      <c r="T26" s="90" t="s">
        <v>277</v>
      </c>
      <c r="U26" s="90" t="s">
        <v>277</v>
      </c>
    </row>
    <row r="27" spans="1:21" ht="63.75" x14ac:dyDescent="0.25">
      <c r="A27" s="163" t="s">
        <v>343</v>
      </c>
      <c r="B27" s="36"/>
      <c r="C27" s="13" t="s">
        <v>60</v>
      </c>
      <c r="D27" s="82">
        <v>0.33</v>
      </c>
      <c r="E27" s="90" t="s">
        <v>277</v>
      </c>
      <c r="F27" s="83">
        <v>0.27</v>
      </c>
      <c r="G27" s="89" t="s">
        <v>277</v>
      </c>
      <c r="H27" s="89" t="s">
        <v>277</v>
      </c>
      <c r="I27" s="83">
        <v>0.18</v>
      </c>
      <c r="J27" s="89" t="s">
        <v>277</v>
      </c>
      <c r="K27" s="89" t="s">
        <v>277</v>
      </c>
      <c r="L27" s="83">
        <v>0.7</v>
      </c>
      <c r="M27" s="83">
        <v>0.28999999999999998</v>
      </c>
      <c r="N27" s="83">
        <v>0.48</v>
      </c>
      <c r="O27" s="16" t="s">
        <v>277</v>
      </c>
      <c r="P27" s="89" t="s">
        <v>277</v>
      </c>
      <c r="Q27" s="83">
        <v>0.45</v>
      </c>
      <c r="R27" s="83">
        <v>0.53</v>
      </c>
      <c r="S27" s="83">
        <v>0.78</v>
      </c>
      <c r="T27" s="83">
        <v>0.28999999999999998</v>
      </c>
      <c r="U27" s="83">
        <v>0.66</v>
      </c>
    </row>
    <row r="28" spans="1:21" ht="76.5" x14ac:dyDescent="0.25">
      <c r="A28" s="163" t="s">
        <v>344</v>
      </c>
      <c r="B28" s="36"/>
      <c r="C28" s="13" t="s">
        <v>60</v>
      </c>
      <c r="D28" s="82">
        <v>0.85</v>
      </c>
      <c r="E28" s="90" t="s">
        <v>277</v>
      </c>
      <c r="F28" s="83">
        <v>0.93</v>
      </c>
      <c r="G28" s="89" t="s">
        <v>277</v>
      </c>
      <c r="H28" s="89" t="s">
        <v>277</v>
      </c>
      <c r="I28" s="83">
        <v>0.78</v>
      </c>
      <c r="J28" s="89" t="s">
        <v>277</v>
      </c>
      <c r="K28" s="89" t="s">
        <v>277</v>
      </c>
      <c r="L28" s="83">
        <v>0.83</v>
      </c>
      <c r="M28" s="83">
        <v>0.85</v>
      </c>
      <c r="N28" s="83">
        <v>0.79</v>
      </c>
      <c r="O28" s="16" t="s">
        <v>277</v>
      </c>
      <c r="P28" s="89" t="s">
        <v>277</v>
      </c>
      <c r="Q28" s="83">
        <v>0.92</v>
      </c>
      <c r="R28" s="83">
        <v>0.74</v>
      </c>
      <c r="S28" s="83">
        <v>0.96</v>
      </c>
      <c r="T28" s="83">
        <v>0.78</v>
      </c>
      <c r="U28" s="83">
        <v>0.92</v>
      </c>
    </row>
    <row r="29" spans="1:21" ht="89.25" x14ac:dyDescent="0.25">
      <c r="A29" s="163" t="s">
        <v>345</v>
      </c>
      <c r="B29" s="36"/>
      <c r="C29" s="13" t="s">
        <v>60</v>
      </c>
      <c r="D29" s="82">
        <v>0.09</v>
      </c>
      <c r="E29" s="90" t="s">
        <v>277</v>
      </c>
      <c r="F29" s="83">
        <v>0.27</v>
      </c>
      <c r="G29" s="89" t="s">
        <v>277</v>
      </c>
      <c r="H29" s="89" t="s">
        <v>277</v>
      </c>
      <c r="I29" s="83">
        <v>0.4</v>
      </c>
      <c r="J29" s="89" t="s">
        <v>277</v>
      </c>
      <c r="K29" s="89" t="s">
        <v>277</v>
      </c>
      <c r="L29" s="83">
        <v>0.06</v>
      </c>
      <c r="M29" s="83">
        <v>0.02</v>
      </c>
      <c r="N29" s="83">
        <v>0.7</v>
      </c>
      <c r="O29" s="16" t="s">
        <v>277</v>
      </c>
      <c r="P29" s="89" t="s">
        <v>277</v>
      </c>
      <c r="Q29" s="83">
        <v>0.15</v>
      </c>
      <c r="R29" s="83">
        <v>0.19</v>
      </c>
      <c r="S29" s="83">
        <v>0.81</v>
      </c>
      <c r="T29" s="83">
        <v>0.47</v>
      </c>
      <c r="U29" s="83">
        <v>0.12</v>
      </c>
    </row>
    <row r="30" spans="1:21" ht="63.75" x14ac:dyDescent="0.25">
      <c r="A30" s="36" t="s">
        <v>95</v>
      </c>
      <c r="B30" s="74" t="s">
        <v>176</v>
      </c>
      <c r="C30" s="13" t="s">
        <v>60</v>
      </c>
      <c r="D30" s="84">
        <v>1.42</v>
      </c>
      <c r="E30" s="84">
        <v>0</v>
      </c>
      <c r="F30" s="80">
        <v>1.82</v>
      </c>
      <c r="G30" s="80">
        <v>0.45</v>
      </c>
      <c r="H30" s="91" t="s">
        <v>276</v>
      </c>
      <c r="I30" s="80">
        <v>0.49</v>
      </c>
      <c r="J30" s="80">
        <v>6.66</v>
      </c>
      <c r="K30" s="91" t="s">
        <v>276</v>
      </c>
      <c r="L30" s="80">
        <v>0.48</v>
      </c>
      <c r="M30" s="80">
        <v>0.9</v>
      </c>
      <c r="N30" s="80">
        <v>1.27</v>
      </c>
      <c r="O30" s="80" t="s">
        <v>276</v>
      </c>
      <c r="P30" s="91" t="s">
        <v>276</v>
      </c>
      <c r="Q30" s="80">
        <v>0.19</v>
      </c>
      <c r="R30" s="80">
        <v>1.7</v>
      </c>
      <c r="S30" s="80">
        <v>0.87</v>
      </c>
      <c r="T30" s="80">
        <v>0.62</v>
      </c>
      <c r="U30" s="80">
        <v>0.35</v>
      </c>
    </row>
    <row r="31" spans="1:21" ht="63.75" x14ac:dyDescent="0.25">
      <c r="A31" s="36" t="s">
        <v>98</v>
      </c>
      <c r="B31" s="74" t="s">
        <v>176</v>
      </c>
      <c r="C31" s="13" t="s">
        <v>60</v>
      </c>
      <c r="D31" s="84">
        <v>0.53</v>
      </c>
      <c r="E31" s="84">
        <v>0.5</v>
      </c>
      <c r="F31" s="80">
        <v>1.39</v>
      </c>
      <c r="G31" s="80">
        <v>1.22</v>
      </c>
      <c r="H31" s="91" t="s">
        <v>276</v>
      </c>
      <c r="I31" s="80">
        <v>1.53</v>
      </c>
      <c r="J31" s="91" t="s">
        <v>276</v>
      </c>
      <c r="K31" s="91" t="s">
        <v>276</v>
      </c>
      <c r="L31" s="80">
        <v>2.95</v>
      </c>
      <c r="M31" s="80">
        <v>1.98</v>
      </c>
      <c r="N31" s="80">
        <v>1.81</v>
      </c>
      <c r="O31" s="80">
        <v>3.13</v>
      </c>
      <c r="P31" s="91" t="s">
        <v>276</v>
      </c>
      <c r="Q31" s="80">
        <v>3.47</v>
      </c>
      <c r="R31" s="80">
        <v>1.51</v>
      </c>
      <c r="S31" s="80">
        <v>3.91</v>
      </c>
      <c r="T31" s="80">
        <v>2.62</v>
      </c>
      <c r="U31" s="80">
        <v>1.86</v>
      </c>
    </row>
    <row r="32" spans="1:21" ht="51" x14ac:dyDescent="0.25">
      <c r="A32" s="13" t="s">
        <v>92</v>
      </c>
      <c r="B32" s="74" t="s">
        <v>176</v>
      </c>
      <c r="C32" s="13" t="s">
        <v>60</v>
      </c>
      <c r="D32" s="84">
        <v>0.96</v>
      </c>
      <c r="E32" s="84">
        <v>0.75</v>
      </c>
      <c r="F32" s="80">
        <v>0.56000000000000005</v>
      </c>
      <c r="G32" s="80">
        <v>1.56</v>
      </c>
      <c r="H32" s="91" t="s">
        <v>276</v>
      </c>
      <c r="I32" s="80">
        <v>1.5</v>
      </c>
      <c r="J32" s="91" t="s">
        <v>276</v>
      </c>
      <c r="K32" s="91" t="s">
        <v>276</v>
      </c>
      <c r="L32" s="80">
        <v>1.28</v>
      </c>
      <c r="M32" s="80">
        <v>0.98</v>
      </c>
      <c r="N32" s="80">
        <v>1.72</v>
      </c>
      <c r="O32" s="80">
        <v>0</v>
      </c>
      <c r="P32" s="91" t="s">
        <v>276</v>
      </c>
      <c r="Q32" s="80">
        <v>1.38</v>
      </c>
      <c r="R32" s="80">
        <v>1.68</v>
      </c>
      <c r="S32" s="80">
        <v>1.51</v>
      </c>
      <c r="T32" s="80">
        <v>1.33</v>
      </c>
      <c r="U32" s="80">
        <v>1.27</v>
      </c>
    </row>
    <row r="33" spans="1:21" ht="76.5" x14ac:dyDescent="0.25">
      <c r="A33" s="13" t="s">
        <v>96</v>
      </c>
      <c r="B33" s="74" t="s">
        <v>176</v>
      </c>
      <c r="C33" s="13" t="s">
        <v>60</v>
      </c>
      <c r="D33" s="84">
        <v>0.16</v>
      </c>
      <c r="E33" s="84">
        <v>0.17</v>
      </c>
      <c r="F33" s="80">
        <v>7.0000000000000007E-2</v>
      </c>
      <c r="G33" s="80">
        <v>0.1</v>
      </c>
      <c r="H33" s="80">
        <v>0.99</v>
      </c>
      <c r="I33" s="80">
        <v>0.21</v>
      </c>
      <c r="J33" s="80">
        <v>0</v>
      </c>
      <c r="K33" s="91" t="s">
        <v>276</v>
      </c>
      <c r="L33" s="80">
        <v>0.15</v>
      </c>
      <c r="M33" s="80">
        <v>0.13</v>
      </c>
      <c r="N33" s="80">
        <v>0.37</v>
      </c>
      <c r="O33" s="80">
        <v>0.18</v>
      </c>
      <c r="P33" s="91" t="s">
        <v>276</v>
      </c>
      <c r="Q33" s="80">
        <v>0.15</v>
      </c>
      <c r="R33" s="80">
        <v>0.18</v>
      </c>
      <c r="S33" s="80">
        <v>0.21</v>
      </c>
      <c r="T33" s="80">
        <v>0.21</v>
      </c>
      <c r="U33" s="80">
        <v>0.19</v>
      </c>
    </row>
    <row r="34" spans="1:21" ht="63.75" x14ac:dyDescent="0.25">
      <c r="A34" s="15" t="s">
        <v>97</v>
      </c>
      <c r="B34" s="74" t="s">
        <v>176</v>
      </c>
      <c r="C34" s="15" t="s">
        <v>60</v>
      </c>
      <c r="D34" s="84">
        <v>0.11</v>
      </c>
      <c r="E34" s="84">
        <v>0.23</v>
      </c>
      <c r="F34" s="80">
        <v>0.11</v>
      </c>
      <c r="G34" s="80">
        <v>0.08</v>
      </c>
      <c r="H34" s="80">
        <v>0</v>
      </c>
      <c r="I34" s="80">
        <v>0.12</v>
      </c>
      <c r="J34" s="91" t="s">
        <v>276</v>
      </c>
      <c r="K34" s="91" t="s">
        <v>276</v>
      </c>
      <c r="L34" s="80">
        <v>0.09</v>
      </c>
      <c r="M34" s="80">
        <v>0.17</v>
      </c>
      <c r="N34" s="80">
        <v>0</v>
      </c>
      <c r="O34" s="80">
        <v>0.33</v>
      </c>
      <c r="P34" s="91" t="s">
        <v>276</v>
      </c>
      <c r="Q34" s="80">
        <v>0.23</v>
      </c>
      <c r="R34" s="80">
        <v>0.16</v>
      </c>
      <c r="S34" s="80">
        <v>0.19</v>
      </c>
      <c r="T34" s="80">
        <v>0.17</v>
      </c>
      <c r="U34" s="80">
        <v>0.2</v>
      </c>
    </row>
    <row r="35" spans="1:21" ht="51" x14ac:dyDescent="0.25">
      <c r="A35" s="158" t="s">
        <v>94</v>
      </c>
      <c r="B35" s="74" t="s">
        <v>176</v>
      </c>
      <c r="C35" s="158" t="s">
        <v>60</v>
      </c>
      <c r="D35" s="84">
        <v>0.02</v>
      </c>
      <c r="E35" s="84">
        <v>4.2000000000000003E-2</v>
      </c>
      <c r="F35" s="80">
        <v>2.1000000000000001E-2</v>
      </c>
      <c r="G35" s="80">
        <v>3.2000000000000001E-2</v>
      </c>
      <c r="H35" s="80">
        <v>0.23100000000000001</v>
      </c>
      <c r="I35" s="80">
        <v>0.02</v>
      </c>
      <c r="J35" s="80">
        <v>0</v>
      </c>
      <c r="K35" s="91" t="s">
        <v>276</v>
      </c>
      <c r="L35" s="80">
        <v>5.1999999999999998E-2</v>
      </c>
      <c r="M35" s="80">
        <v>5.0999999999999997E-2</v>
      </c>
      <c r="N35" s="80">
        <v>0.05</v>
      </c>
      <c r="O35" s="80">
        <v>5.8999999999999997E-2</v>
      </c>
      <c r="P35" s="91" t="s">
        <v>276</v>
      </c>
      <c r="Q35" s="80">
        <v>3.7999999999999999E-2</v>
      </c>
      <c r="R35" s="80">
        <v>4.2999999999999997E-2</v>
      </c>
      <c r="S35" s="80">
        <v>2.8000000000000001E-2</v>
      </c>
      <c r="T35" s="80">
        <v>2.8000000000000001E-2</v>
      </c>
      <c r="U35" s="80">
        <v>4.1000000000000002E-2</v>
      </c>
    </row>
  </sheetData>
  <conditionalFormatting sqref="D21:U21">
    <cfRule type="cellIs" dxfId="1" priority="1" operator="equal">
      <formula>"A compléter"</formula>
    </cfRule>
    <cfRule type="cellIs" dxfId="0" priority="2" operator="equal">
      <formula>"?"</formula>
    </cfRule>
  </conditionalFormatting>
  <hyperlinks>
    <hyperlink ref="B13" r:id="rId1" xr:uid="{891D7817-F41F-418F-91DC-A1AF7D065F22}"/>
    <hyperlink ref="B14:B18" r:id="rId2" display="Méthodologie" xr:uid="{78DF9607-4884-494F-B498-4D47B6474358}"/>
    <hyperlink ref="B30" r:id="rId3" xr:uid="{63D9311D-D931-4F7A-BFB7-18C9682049E9}"/>
    <hyperlink ref="B31:B35" r:id="rId4" display="Méthodologie" xr:uid="{2C81366E-564D-4697-B565-B4AA05CBB1E2}"/>
    <hyperlink ref="B35" r:id="rId5" xr:uid="{77CF0B2B-3BE4-43FD-9C18-30588EF2232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11</vt:i4>
      </vt:variant>
    </vt:vector>
  </HeadingPairs>
  <TitlesOfParts>
    <vt:vector size="11" baseType="lpstr">
      <vt:lpstr>Général données nationales</vt:lpstr>
      <vt:lpstr>DREES</vt:lpstr>
      <vt:lpstr>Cnam</vt:lpstr>
      <vt:lpstr>ANSM</vt:lpstr>
      <vt:lpstr>HAS</vt:lpstr>
      <vt:lpstr>SpF</vt:lpstr>
      <vt:lpstr>MATIS</vt:lpstr>
      <vt:lpstr>PRIMO</vt:lpstr>
      <vt:lpstr>SPARES</vt:lpstr>
      <vt:lpstr>SPICMI</vt:lpstr>
      <vt:lpstr>SPIADI</vt:lpstr>
    </vt:vector>
  </TitlesOfParts>
  <Company>Ministeres Sociaux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MERCIER, Noemie (DGS/PP/MMPIA)</dc:creator>
  <cp:lastModifiedBy>MERCIER, Noemie (DGS/PP/MMPIA)</cp:lastModifiedBy>
  <dcterms:created xsi:type="dcterms:W3CDTF">2024-08-27T09:07:45Z</dcterms:created>
  <dcterms:modified xsi:type="dcterms:W3CDTF">2024-12-12T07:49:06Z</dcterms:modified>
</cp:coreProperties>
</file>